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naslovna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<sst xmlns="http://schemas.openxmlformats.org/spreadsheetml/2006/main" count="253" uniqueCount="249">
  <si>
    <t>Институт за јавно здравље Србије</t>
  </si>
  <si>
    <t>"Др Милан Јовановић Батут"</t>
  </si>
  <si>
    <t xml:space="preserve"> </t>
  </si>
  <si>
    <t>П Р И М А Њ А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</si>
  <si>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</si>
  <si>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</si>
  <si>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</si>
  <si>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</si>
  <si>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</si>
  <si>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</si>
  <si>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</si>
  <si>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</si>
  <si>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</si>
  <si>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</si>
  <si>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</si>
  <si>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</si>
  <si>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</si>
  <si>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</si>
  <si>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</si>
  <si>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</si>
  <si>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</si>
  <si>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</si>
  <si>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Активности Канцеларије за контролу дувана на превенцији болести насталих као последица пушења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</si>
  <si>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</si>
  <si>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</si>
  <si>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</si>
  <si>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</si>
  <si>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</si>
  <si>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</si>
  <si>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</si>
  <si>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</si>
  <si>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</si>
  <si>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</si>
  <si>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</si>
  <si>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</si>
  <si>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</si>
  <si>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</si>
  <si>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</si>
  <si>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</si>
  <si>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</si>
  <si>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</si>
  <si>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</si>
  <si>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</si>
  <si>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</si>
  <si>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</si>
  <si>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</si>
  <si>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</si>
  <si>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</si>
  <si>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</si>
  <si>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</si>
  <si>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</si>
  <si>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</si>
  <si>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</si>
  <si>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</si>
  <si>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</si>
  <si>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</si>
  <si>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</si>
  <si>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</si>
  <si>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</si>
  <si>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</si>
  <si>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</si>
  <si>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</si>
  <si>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</si>
  <si>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</si>
  <si>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</si>
  <si>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</si>
  <si>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</si>
  <si>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</si>
  <si>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</si>
  <si>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</si>
  <si>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</si>
  <si>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</si>
  <si>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</si>
  <si>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</si>
  <si>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</si>
  <si>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</si>
  <si>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</si>
  <si>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</si>
  <si>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</si>
  <si>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</si>
  <si>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</si>
  <si>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</si>
  <si>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</si>
  <si>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</si>
  <si>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</si>
  <si>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</si>
  <si>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</si>
  <si>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</si>
  <si>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</si>
  <si>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</si>
  <si>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</si>
  <si>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</si>
  <si>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</si>
  <si>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</si>
  <si>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</si>
  <si>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</si>
  <si>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</si>
  <si>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</si>
  <si>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</si>
  <si>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</si>
  <si>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</si>
  <si>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</si>
  <si>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</si>
  <si>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</si>
  <si>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</si>
  <si>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</si>
  <si>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</si>
  <si>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</si>
  <si>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</si>
  <si>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</si>
  <si>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</si>
  <si>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</si>
  <si>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</si>
  <si>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</si>
  <si>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</si>
  <si>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</si>
  <si>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</si>
  <si>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</si>
  <si>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</si>
  <si>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</si>
  <si>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</si>
  <si>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</si>
  <si>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</si>
  <si>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</si>
  <si>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</si>
  <si>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</si>
  <si>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</si>
  <si>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</si>
  <si>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</si>
  <si>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</si>
  <si>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</si>
  <si>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</si>
  <si>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</si>
  <si>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</si>
  <si>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</si>
  <si>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</si>
  <si>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</si>
  <si>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</si>
  <si>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</si>
  <si>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</si>
  <si>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</si>
  <si>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</si>
  <si>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</si>
  <si>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</si>
  <si>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</si>
  <si>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</si>
  <si>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</si>
  <si>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</si>
  <si>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</si>
  <si>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</si>
  <si>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</si>
  <si>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</si>
  <si>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</si>
  <si>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</si>
  <si>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</si>
  <si>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</si>
  <si>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</si>
  <si>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</si>
  <si>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</si>
  <si>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</si>
  <si>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</si>
  <si>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</si>
  <si>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</si>
  <si>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</si>
  <si>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</si>
  <si>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</si>
  <si>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</si>
  <si>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</si>
  <si>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</si>
  <si>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</si>
  <si>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</si>
  <si>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</si>
  <si>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</si>
  <si>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</si>
  <si>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</si>
  <si>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</si>
  <si>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</si>
  <si>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</si>
  <si>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</si>
  <si>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</si>
  <si>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</si>
  <si>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</si>
  <si>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</si>
  <si>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</si>
  <si>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</si>
  <si>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</si>
  <si>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</si>
  <si>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</si>
  <si>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</si>
  <si>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</si>
  <si>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</si>
  <si>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</si>
  <si>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</si>
  <si>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</si>
  <si>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</si>
  <si>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</si>
  <si>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</si>
  <si>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</si>
  <si>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</si>
  <si>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</si>
  <si>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</si>
  <si>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</si>
  <si>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</si>
  <si>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</si>
  <si>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Услуге штампања, припрема (постера, плаката, агенди, лифлета, промотивног материјала)</t>
  </si>
  <si>
    <t>Репрезентација-бифе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</si>
  <si>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</si>
  <si>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</si>
  <si>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</si>
  <si>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</si>
  <si>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</si>
  <si>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</si>
  <si>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</si>
  <si>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</si>
  <si>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Текуће поправке и одржавање медицинске и лаборатор. опреме</t>
  </si>
  <si>
    <t>Финансијски план за 2022.г</t>
  </si>
  <si>
    <t>Приходи од имовине</t>
  </si>
  <si>
    <t>Приходи од имовине која припада имаоцима полиса осигурања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</si>
  <si>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</si>
  <si>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</si>
  <si>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</si>
  <si>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Трансфери  између  буџетских  корисхика на истом нивоу - Приходи од РФЗО-а</t>
  </si>
  <si>
    <t>Трансфери  између  буџетских  корисника на истом нивоу - Приходи од РФЗО-а</t>
  </si>
  <si>
    <t>Приходи  из  Буџета - Приходи од Министарства здравља</t>
  </si>
  <si>
    <t>Приходи  из  Буџета - општи интерес</t>
  </si>
  <si>
    <t>Приход од пројекта - HPV</t>
  </si>
  <si>
    <t>Приходи из Буџета - Ванредни стручни надзор и стручне комисије</t>
  </si>
  <si>
    <t xml:space="preserve">Приходи  из  Буџета - услуга тестирања и вакцинисања физичких лица против COVID-19 </t>
  </si>
  <si>
    <t>Приходи из буџета МЗ - Студија праћења ефеката имунизације против COVID-19 обољења у Републици Србији</t>
  </si>
  <si>
    <t>Финансијски план за 2022. годину</t>
  </si>
  <si>
    <t>ЗА 2022. ГОДИНУ</t>
  </si>
  <si>
    <t>Закуп осталог простора</t>
  </si>
  <si>
    <t>Текуће поп. и  одрж. мерних и  контролних инструм.(баждарење и еталонир.)</t>
  </si>
  <si>
    <r>
      <t xml:space="preserve">Остали матер. за потребе бифеа </t>
    </r>
    <r>
      <rPr>
        <sz val="12.5"/>
        <color indexed="8"/>
        <rFont val="Arial"/>
        <family val="2"/>
      </rPr>
      <t>(шоље, чаше, тањири, тацне, прибор и др.</t>
    </r>
    <r>
      <rPr>
        <sz val="12.5"/>
        <rFont val="Arial"/>
        <family val="2"/>
      </rPr>
      <t>)</t>
    </r>
  </si>
  <si>
    <t>Порези, обавезе, таксе и казне наметнуте од јед. нивоа власти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</si>
  <si>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</si>
  <si>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</si>
  <si>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</si>
  <si>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стерилизацију, индикатори, брисеви, дрвени штапићи, четке за прање лаб.посуђа и друго</t>
  </si>
  <si>
    <t>Трошк. спец. услуга за тестирања на лични захтев грађана на SARS CoV-2</t>
  </si>
  <si>
    <t>Трошк. Спец. услуга за тестирања на лични захтев грађана према закључку</t>
  </si>
  <si>
    <t>ХТЗ опрема - (рукавице, маске, каљаче и др)</t>
  </si>
  <si>
    <t>Уградна опрема</t>
  </si>
  <si>
    <t xml:space="preserve">  ПРВИ РЕБАЛАНС ФИНАНСИЈСКОГ ПЛАНА</t>
  </si>
  <si>
    <t>Јун 2022. године</t>
  </si>
  <si>
    <t>1 ребаланс финансијског плана за 2022. годину</t>
  </si>
  <si>
    <t xml:space="preserve">                        Председник</t>
  </si>
  <si>
    <t>Управног одбора</t>
  </si>
  <si>
    <t xml:space="preserve">                                                                                         Прим. др sc. мед. Небојша Милетић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</si>
</sst>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$-409]#,##0.00;[Red]\-[$$-409]#,##0.00"/>
    <numFmt numFmtId="181" formatCode="[$-409]#,##0"/>
    <numFmt numFmtId="182" formatCode="#,##0&quot;       &quot;"/>
    <numFmt numFmtId="183" formatCode="[$-409]#,##0.00"/>
    <numFmt numFmtId="184" formatCode="#,##0.00000000"/>
    <numFmt numFmtId="185" formatCode="#,##0\ _D_i_n_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81" fontId="9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3" fontId="7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3" fontId="7" fillId="0" borderId="19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6" fillId="36" borderId="16" xfId="0" applyFont="1" applyFill="1" applyBorder="1" applyAlignment="1">
      <alignment wrapText="1"/>
    </xf>
    <xf numFmtId="185" fontId="10" fillId="36" borderId="17" xfId="42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35" borderId="12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0" fontId="13" fillId="35" borderId="13" xfId="0" applyFont="1" applyFill="1" applyBorder="1" applyAlignment="1">
      <alignment vertical="top" wrapText="1"/>
    </xf>
    <xf numFmtId="0" fontId="14" fillId="35" borderId="12" xfId="0" applyFont="1" applyFill="1" applyBorder="1" applyAlignment="1">
      <alignment wrapText="1"/>
    </xf>
    <xf numFmtId="0" fontId="14" fillId="35" borderId="13" xfId="0" applyFont="1" applyFill="1" applyBorder="1" applyAlignment="1">
      <alignment wrapText="1"/>
    </xf>
    <xf numFmtId="0" fontId="15" fillId="35" borderId="13" xfId="0" applyFont="1" applyFill="1" applyBorder="1" applyAlignment="1">
      <alignment wrapText="1"/>
    </xf>
    <xf numFmtId="0" fontId="13" fillId="35" borderId="12" xfId="0" applyFont="1" applyFill="1" applyBorder="1" applyAlignment="1">
      <alignment wrapText="1"/>
    </xf>
    <xf numFmtId="0" fontId="14" fillId="35" borderId="13" xfId="0" applyFont="1" applyFill="1" applyBorder="1" applyAlignment="1">
      <alignment wrapText="1" shrinkToFit="1"/>
    </xf>
    <xf numFmtId="0" fontId="14" fillId="35" borderId="13" xfId="0" applyFont="1" applyFill="1" applyBorder="1" applyAlignment="1">
      <alignment vertical="distributed" wrapText="1"/>
    </xf>
    <xf numFmtId="0" fontId="13" fillId="35" borderId="13" xfId="0" applyFont="1" applyFill="1" applyBorder="1" applyAlignment="1">
      <alignment wrapText="1"/>
    </xf>
    <xf numFmtId="0" fontId="14" fillId="35" borderId="12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7" fillId="35" borderId="21" xfId="0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9" fillId="0" borderId="13" xfId="0" applyNumberFormat="1" applyFont="1" applyFill="1" applyBorder="1" applyAlignment="1">
      <alignment/>
    </xf>
    <xf numFmtId="3" fontId="7" fillId="0" borderId="22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35" borderId="13" xfId="0" applyNumberFormat="1" applyFont="1" applyFill="1" applyBorder="1" applyAlignment="1">
      <alignment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7" fillId="0" borderId="26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181" fontId="7" fillId="0" borderId="20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/>
    </xf>
    <xf numFmtId="181" fontId="9" fillId="0" borderId="21" xfId="0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8"/>
  <sheetViews>
    <sheetView tabSelected="1" zoomScalePageLayoutView="0" workbookViewId="0" topLeftCell="A1">
      <selection activeCell="A9" sqref="A9"/>
    </sheetView>
  </sheetViews>
  <sheetFormatPr defaultColWidth="9.00390625" defaultRowHeight="12.75" customHeight="1"/>
  <cols>
    <col min="1" max="1" width="120.28125" style="0" customWidth="1"/>
  </cols>
  <sheetData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/>
    </row>
    <row r="5" ht="12.75" customHeight="1">
      <c r="A5" s="2"/>
    </row>
    <row r="6" ht="12.75" customHeight="1">
      <c r="A6" s="2"/>
    </row>
    <row r="7" ht="12.75" customHeight="1">
      <c r="A7" s="2"/>
    </row>
    <row r="8" ht="12" customHeight="1">
      <c r="A8" s="2"/>
    </row>
    <row r="9" ht="68.25" customHeight="1">
      <c r="A9" s="3"/>
    </row>
    <row r="10" ht="54" customHeight="1">
      <c r="A10" s="4" t="s">
        <v>243</v>
      </c>
    </row>
    <row r="11" ht="39.75" customHeight="1">
      <c r="A11" s="5" t="s">
        <v>230</v>
      </c>
    </row>
    <row r="12" ht="22.5" customHeight="1">
      <c r="A12" s="5"/>
    </row>
    <row r="13" ht="27" customHeight="1">
      <c r="A13" s="3"/>
    </row>
    <row r="17" ht="259.5" customHeight="1"/>
    <row r="18" ht="15" customHeight="1">
      <c r="A18" s="6" t="s">
        <v>244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43">
      <selection activeCell="B54" sqref="B54"/>
    </sheetView>
  </sheetViews>
  <sheetFormatPr defaultColWidth="9.00390625" defaultRowHeight="12.75" customHeight="1"/>
  <cols>
    <col min="1" max="1" width="14.00390625" style="39" bestFit="1" customWidth="1"/>
    <col min="2" max="2" width="81.421875" style="39" customWidth="1"/>
    <col min="3" max="3" width="17.421875" style="40" customWidth="1"/>
    <col min="4" max="4" width="14.7109375" style="75" customWidth="1"/>
    <col min="5" max="5" width="16.421875" style="40" customWidth="1"/>
    <col min="6" max="6" width="16.00390625" style="0" customWidth="1"/>
  </cols>
  <sheetData>
    <row r="1" spans="1:2" ht="15.75" customHeight="1" thickBot="1">
      <c r="A1" s="37"/>
      <c r="B1" s="38"/>
    </row>
    <row r="2" spans="1:5" ht="66" customHeight="1" thickBot="1">
      <c r="A2" s="41" t="s">
        <v>2</v>
      </c>
      <c r="B2" s="42" t="s">
        <v>3</v>
      </c>
      <c r="C2" s="44" t="s">
        <v>229</v>
      </c>
      <c r="D2" s="76" t="s">
        <v>4</v>
      </c>
      <c r="E2" s="43" t="s">
        <v>245</v>
      </c>
    </row>
    <row r="3" spans="1:5" s="7" customFormat="1" ht="18" customHeight="1">
      <c r="A3" s="45">
        <v>7</v>
      </c>
      <c r="B3" s="87" t="s">
        <v>5</v>
      </c>
      <c r="C3" s="94">
        <f>C4+C7+C25+C30</f>
        <v>3589839</v>
      </c>
      <c r="D3" s="77">
        <f>D4+D7+D25+D30</f>
        <v>36926</v>
      </c>
      <c r="E3" s="46">
        <f>C3+D3</f>
        <v>3626765</v>
      </c>
    </row>
    <row r="4" spans="1:5" s="7" customFormat="1" ht="18" customHeight="1">
      <c r="A4" s="34">
        <v>73</v>
      </c>
      <c r="B4" s="88" t="s">
        <v>6</v>
      </c>
      <c r="C4" s="73">
        <f>C5</f>
        <v>34000</v>
      </c>
      <c r="D4" s="78">
        <f>D5</f>
        <v>0</v>
      </c>
      <c r="E4" s="35">
        <f aca="true" t="shared" si="0" ref="E4:E45">C4+D4</f>
        <v>34000</v>
      </c>
    </row>
    <row r="5" spans="1:5" ht="18" customHeight="1">
      <c r="A5" s="34">
        <v>732</v>
      </c>
      <c r="B5" s="88" t="s">
        <v>7</v>
      </c>
      <c r="C5" s="73">
        <f>C6</f>
        <v>34000</v>
      </c>
      <c r="D5" s="78">
        <f>D6</f>
        <v>0</v>
      </c>
      <c r="E5" s="35">
        <f t="shared" si="0"/>
        <v>34000</v>
      </c>
    </row>
    <row r="6" spans="1:5" ht="18" customHeight="1">
      <c r="A6" s="47">
        <v>732121</v>
      </c>
      <c r="B6" s="89" t="s">
        <v>8</v>
      </c>
      <c r="C6" s="74">
        <v>34000</v>
      </c>
      <c r="D6" s="79">
        <v>0</v>
      </c>
      <c r="E6" s="36">
        <f t="shared" si="0"/>
        <v>34000</v>
      </c>
    </row>
    <row r="7" spans="1:5" s="7" customFormat="1" ht="18" customHeight="1">
      <c r="A7" s="34">
        <v>74</v>
      </c>
      <c r="B7" s="88" t="s">
        <v>9</v>
      </c>
      <c r="C7" s="73">
        <f>C8+C10+C16+C18</f>
        <v>317296</v>
      </c>
      <c r="D7" s="78">
        <f>D8+D10+D16+D18</f>
        <v>24220</v>
      </c>
      <c r="E7" s="35">
        <f t="shared" si="0"/>
        <v>341516</v>
      </c>
    </row>
    <row r="8" spans="1:5" s="7" customFormat="1" ht="18" customHeight="1">
      <c r="A8" s="34">
        <v>741</v>
      </c>
      <c r="B8" s="88" t="s">
        <v>216</v>
      </c>
      <c r="C8" s="73">
        <f>C9</f>
        <v>1000</v>
      </c>
      <c r="D8" s="78">
        <f>D9</f>
        <v>0</v>
      </c>
      <c r="E8" s="35">
        <f t="shared" si="0"/>
        <v>1000</v>
      </c>
    </row>
    <row r="9" spans="1:5" ht="20.25" customHeight="1">
      <c r="A9" s="47">
        <v>741411</v>
      </c>
      <c r="B9" s="90" t="s">
        <v>217</v>
      </c>
      <c r="C9" s="74">
        <v>1000</v>
      </c>
      <c r="D9" s="79">
        <v>0</v>
      </c>
      <c r="E9" s="36">
        <f t="shared" si="0"/>
        <v>1000</v>
      </c>
    </row>
    <row r="10" spans="1:5" ht="18" customHeight="1">
      <c r="A10" s="34">
        <v>742</v>
      </c>
      <c r="B10" s="88" t="s">
        <v>10</v>
      </c>
      <c r="C10" s="73">
        <f>C11+C12+C13+C14+C15+C24</f>
        <v>243010</v>
      </c>
      <c r="D10" s="78">
        <f>D11+D12+D13+D14+D15</f>
        <v>24220</v>
      </c>
      <c r="E10" s="35">
        <f t="shared" si="0"/>
        <v>267230</v>
      </c>
    </row>
    <row r="11" spans="1:5" ht="18" customHeight="1">
      <c r="A11" s="47">
        <v>742121</v>
      </c>
      <c r="B11" s="90" t="s">
        <v>11</v>
      </c>
      <c r="C11" s="74">
        <v>72000</v>
      </c>
      <c r="D11" s="79">
        <v>0</v>
      </c>
      <c r="E11" s="36">
        <f t="shared" si="0"/>
        <v>72000</v>
      </c>
    </row>
    <row r="12" spans="1:5" ht="18" customHeight="1">
      <c r="A12" s="47"/>
      <c r="B12" s="90" t="s">
        <v>201</v>
      </c>
      <c r="C12" s="74">
        <v>18000</v>
      </c>
      <c r="D12" s="79">
        <v>0</v>
      </c>
      <c r="E12" s="36">
        <f t="shared" si="0"/>
        <v>18000</v>
      </c>
    </row>
    <row r="13" spans="1:5" ht="21.75" customHeight="1">
      <c r="A13" s="47">
        <v>7421210</v>
      </c>
      <c r="B13" s="90" t="s">
        <v>202</v>
      </c>
      <c r="C13" s="74">
        <v>35000</v>
      </c>
      <c r="D13" s="79">
        <v>0</v>
      </c>
      <c r="E13" s="36">
        <f t="shared" si="0"/>
        <v>35000</v>
      </c>
    </row>
    <row r="14" spans="1:5" s="7" customFormat="1" ht="18" customHeight="1">
      <c r="A14" s="47">
        <v>7421214</v>
      </c>
      <c r="B14" s="90" t="s">
        <v>203</v>
      </c>
      <c r="C14" s="74">
        <v>64000</v>
      </c>
      <c r="D14" s="79">
        <v>24220</v>
      </c>
      <c r="E14" s="36">
        <f t="shared" si="0"/>
        <v>88220</v>
      </c>
    </row>
    <row r="15" spans="1:5" ht="18" customHeight="1">
      <c r="A15" s="47">
        <v>742322</v>
      </c>
      <c r="B15" s="90" t="s">
        <v>12</v>
      </c>
      <c r="C15" s="74">
        <v>10</v>
      </c>
      <c r="D15" s="79">
        <v>0</v>
      </c>
      <c r="E15" s="36">
        <f t="shared" si="0"/>
        <v>10</v>
      </c>
    </row>
    <row r="16" spans="1:5" ht="18" customHeight="1">
      <c r="A16" s="34">
        <v>744</v>
      </c>
      <c r="B16" s="88" t="s">
        <v>218</v>
      </c>
      <c r="C16" s="73">
        <f>C17</f>
        <v>10000</v>
      </c>
      <c r="D16" s="78">
        <f>D17</f>
        <v>0</v>
      </c>
      <c r="E16" s="35">
        <f t="shared" si="0"/>
        <v>10000</v>
      </c>
    </row>
    <row r="17" spans="1:5" ht="18" customHeight="1">
      <c r="A17" s="47">
        <v>744121</v>
      </c>
      <c r="B17" s="90" t="s">
        <v>219</v>
      </c>
      <c r="C17" s="74">
        <v>10000</v>
      </c>
      <c r="D17" s="79">
        <v>0</v>
      </c>
      <c r="E17" s="36">
        <f t="shared" si="0"/>
        <v>10000</v>
      </c>
    </row>
    <row r="18" spans="1:5" ht="18" customHeight="1">
      <c r="A18" s="34">
        <v>745</v>
      </c>
      <c r="B18" s="88" t="s">
        <v>13</v>
      </c>
      <c r="C18" s="73">
        <f>C19+C20+C21+C22+C23</f>
        <v>63286</v>
      </c>
      <c r="D18" s="78">
        <f>D19+D20+D21+D22+D23+D24</f>
        <v>0</v>
      </c>
      <c r="E18" s="35">
        <f t="shared" si="0"/>
        <v>63286</v>
      </c>
    </row>
    <row r="19" spans="1:5" ht="18" customHeight="1">
      <c r="A19" s="17">
        <v>7451111</v>
      </c>
      <c r="B19" s="89" t="s">
        <v>14</v>
      </c>
      <c r="C19" s="74">
        <v>62930</v>
      </c>
      <c r="D19" s="79">
        <v>0</v>
      </c>
      <c r="E19" s="36">
        <f t="shared" si="0"/>
        <v>62930</v>
      </c>
    </row>
    <row r="20" spans="1:5" s="7" customFormat="1" ht="18" customHeight="1">
      <c r="A20" s="47">
        <v>74512118</v>
      </c>
      <c r="B20" s="90" t="s">
        <v>15</v>
      </c>
      <c r="C20" s="74">
        <v>25</v>
      </c>
      <c r="D20" s="79">
        <v>0</v>
      </c>
      <c r="E20" s="36">
        <f t="shared" si="0"/>
        <v>25</v>
      </c>
    </row>
    <row r="21" spans="1:5" s="7" customFormat="1" ht="18" customHeight="1">
      <c r="A21" s="47">
        <v>7451212</v>
      </c>
      <c r="B21" s="90" t="s">
        <v>16</v>
      </c>
      <c r="C21" s="74">
        <v>300</v>
      </c>
      <c r="D21" s="79">
        <v>0</v>
      </c>
      <c r="E21" s="36">
        <f t="shared" si="0"/>
        <v>300</v>
      </c>
    </row>
    <row r="22" spans="1:5" ht="18" customHeight="1">
      <c r="A22" s="47">
        <v>7451214</v>
      </c>
      <c r="B22" s="90" t="s">
        <v>17</v>
      </c>
      <c r="C22" s="74">
        <v>1</v>
      </c>
      <c r="D22" s="79">
        <v>0</v>
      </c>
      <c r="E22" s="36">
        <f t="shared" si="0"/>
        <v>1</v>
      </c>
    </row>
    <row r="23" spans="1:5" ht="36" customHeight="1">
      <c r="A23" s="47">
        <v>7451216</v>
      </c>
      <c r="B23" s="90" t="s">
        <v>18</v>
      </c>
      <c r="C23" s="74">
        <v>30</v>
      </c>
      <c r="D23" s="79">
        <v>0</v>
      </c>
      <c r="E23" s="36">
        <f t="shared" si="0"/>
        <v>30</v>
      </c>
    </row>
    <row r="24" spans="1:5" ht="36" customHeight="1">
      <c r="A24" s="47"/>
      <c r="B24" s="90" t="s">
        <v>220</v>
      </c>
      <c r="C24" s="74">
        <v>54000</v>
      </c>
      <c r="D24" s="79">
        <v>0</v>
      </c>
      <c r="E24" s="36">
        <f t="shared" si="0"/>
        <v>54000</v>
      </c>
    </row>
    <row r="25" spans="1:5" s="7" customFormat="1" ht="36" customHeight="1">
      <c r="A25" s="34">
        <v>78</v>
      </c>
      <c r="B25" s="88" t="s">
        <v>221</v>
      </c>
      <c r="C25" s="73">
        <f>C26</f>
        <v>2879898</v>
      </c>
      <c r="D25" s="78">
        <v>0</v>
      </c>
      <c r="E25" s="35">
        <f t="shared" si="0"/>
        <v>2879898</v>
      </c>
    </row>
    <row r="26" spans="1:5" s="7" customFormat="1" ht="33" customHeight="1">
      <c r="A26" s="34">
        <v>781</v>
      </c>
      <c r="B26" s="91" t="s">
        <v>222</v>
      </c>
      <c r="C26" s="73">
        <f>C27+C28+C29</f>
        <v>2879898</v>
      </c>
      <c r="D26" s="78">
        <f>D27+D28+D29</f>
        <v>0</v>
      </c>
      <c r="E26" s="35">
        <f t="shared" si="0"/>
        <v>2879898</v>
      </c>
    </row>
    <row r="27" spans="1:5" ht="18" customHeight="1">
      <c r="A27" s="47">
        <v>781111</v>
      </c>
      <c r="B27" s="90" t="s">
        <v>19</v>
      </c>
      <c r="C27" s="74">
        <v>251533</v>
      </c>
      <c r="D27" s="79">
        <v>0</v>
      </c>
      <c r="E27" s="36">
        <f t="shared" si="0"/>
        <v>251533</v>
      </c>
    </row>
    <row r="28" spans="1:5" ht="18" customHeight="1">
      <c r="A28" s="47">
        <v>7811111</v>
      </c>
      <c r="B28" s="90" t="s">
        <v>20</v>
      </c>
      <c r="C28" s="74">
        <v>282</v>
      </c>
      <c r="D28" s="79">
        <v>0</v>
      </c>
      <c r="E28" s="36">
        <f t="shared" si="0"/>
        <v>282</v>
      </c>
    </row>
    <row r="29" spans="1:5" ht="18" customHeight="1">
      <c r="A29" s="47">
        <v>781112</v>
      </c>
      <c r="B29" s="90" t="s">
        <v>21</v>
      </c>
      <c r="C29" s="74">
        <v>2628083</v>
      </c>
      <c r="D29" s="79">
        <v>0</v>
      </c>
      <c r="E29" s="36">
        <f t="shared" si="0"/>
        <v>2628083</v>
      </c>
    </row>
    <row r="30" spans="1:5" s="7" customFormat="1" ht="36" customHeight="1">
      <c r="A30" s="34">
        <v>79</v>
      </c>
      <c r="B30" s="88" t="s">
        <v>223</v>
      </c>
      <c r="C30" s="73">
        <f>C31+C39</f>
        <v>358645</v>
      </c>
      <c r="D30" s="78">
        <f>D31</f>
        <v>12706</v>
      </c>
      <c r="E30" s="35">
        <f t="shared" si="0"/>
        <v>371351</v>
      </c>
    </row>
    <row r="31" spans="1:5" s="7" customFormat="1" ht="18" customHeight="1">
      <c r="A31" s="34">
        <v>791</v>
      </c>
      <c r="B31" s="91" t="s">
        <v>223</v>
      </c>
      <c r="C31" s="73">
        <f>C32+C33+C34+C35</f>
        <v>317981</v>
      </c>
      <c r="D31" s="78">
        <f>D32+D33+D34+D35+D36+D37+D38</f>
        <v>12706</v>
      </c>
      <c r="E31" s="35">
        <f t="shared" si="0"/>
        <v>330687</v>
      </c>
    </row>
    <row r="32" spans="1:5" ht="18" customHeight="1">
      <c r="A32" s="47">
        <v>791111</v>
      </c>
      <c r="B32" s="90" t="s">
        <v>224</v>
      </c>
      <c r="C32" s="74">
        <v>309481</v>
      </c>
      <c r="D32" s="79">
        <v>0</v>
      </c>
      <c r="E32" s="36">
        <f t="shared" si="0"/>
        <v>309481</v>
      </c>
    </row>
    <row r="33" spans="1:5" ht="36" customHeight="1">
      <c r="A33" s="47">
        <v>7911115</v>
      </c>
      <c r="B33" s="90" t="s">
        <v>22</v>
      </c>
      <c r="C33" s="74">
        <v>3000</v>
      </c>
      <c r="D33" s="79">
        <v>0</v>
      </c>
      <c r="E33" s="36">
        <f t="shared" si="0"/>
        <v>3000</v>
      </c>
    </row>
    <row r="34" spans="1:5" ht="21" customHeight="1">
      <c r="A34" s="47">
        <v>7911116</v>
      </c>
      <c r="B34" s="90" t="s">
        <v>225</v>
      </c>
      <c r="C34" s="74">
        <v>1500</v>
      </c>
      <c r="D34" s="79">
        <v>0</v>
      </c>
      <c r="E34" s="36">
        <f t="shared" si="0"/>
        <v>1500</v>
      </c>
    </row>
    <row r="35" spans="1:5" ht="18" customHeight="1">
      <c r="A35" s="47">
        <v>79111132</v>
      </c>
      <c r="B35" s="90" t="s">
        <v>226</v>
      </c>
      <c r="C35" s="74">
        <v>4000</v>
      </c>
      <c r="D35" s="79">
        <v>0</v>
      </c>
      <c r="E35" s="36">
        <f t="shared" si="0"/>
        <v>4000</v>
      </c>
    </row>
    <row r="36" spans="1:5" ht="36.75" customHeight="1">
      <c r="A36" s="17">
        <v>79111135</v>
      </c>
      <c r="B36" s="90" t="s">
        <v>235</v>
      </c>
      <c r="C36" s="74">
        <v>0</v>
      </c>
      <c r="D36" s="79">
        <v>4463</v>
      </c>
      <c r="E36" s="36">
        <f t="shared" si="0"/>
        <v>4463</v>
      </c>
    </row>
    <row r="37" spans="1:5" ht="36.75" customHeight="1">
      <c r="A37" s="17">
        <v>79111136</v>
      </c>
      <c r="B37" s="90" t="s">
        <v>236</v>
      </c>
      <c r="C37" s="74">
        <v>0</v>
      </c>
      <c r="D37" s="79">
        <v>2355</v>
      </c>
      <c r="E37" s="36">
        <f t="shared" si="0"/>
        <v>2355</v>
      </c>
    </row>
    <row r="38" spans="1:5" ht="36.75" customHeight="1">
      <c r="A38" s="17">
        <v>79111137</v>
      </c>
      <c r="B38" s="90" t="s">
        <v>237</v>
      </c>
      <c r="C38" s="74">
        <v>0</v>
      </c>
      <c r="D38" s="79">
        <v>5888</v>
      </c>
      <c r="E38" s="36">
        <f t="shared" si="0"/>
        <v>5888</v>
      </c>
    </row>
    <row r="39" spans="1:5" ht="18" customHeight="1">
      <c r="A39" s="47"/>
      <c r="B39" s="88" t="s">
        <v>220</v>
      </c>
      <c r="C39" s="73">
        <f>C40+C41</f>
        <v>40664</v>
      </c>
      <c r="D39" s="78">
        <f>D40+D41</f>
        <v>0</v>
      </c>
      <c r="E39" s="35">
        <f t="shared" si="0"/>
        <v>40664</v>
      </c>
    </row>
    <row r="40" spans="1:5" ht="41.25" customHeight="1">
      <c r="A40" s="47">
        <v>79111113</v>
      </c>
      <c r="B40" s="90" t="s">
        <v>227</v>
      </c>
      <c r="C40" s="74">
        <v>37011</v>
      </c>
      <c r="D40" s="79">
        <v>0</v>
      </c>
      <c r="E40" s="36">
        <f t="shared" si="0"/>
        <v>37011</v>
      </c>
    </row>
    <row r="41" spans="1:5" s="7" customFormat="1" ht="58.5" customHeight="1">
      <c r="A41" s="47">
        <v>79111183</v>
      </c>
      <c r="B41" s="92" t="s">
        <v>228</v>
      </c>
      <c r="C41" s="74">
        <v>3653</v>
      </c>
      <c r="D41" s="79">
        <v>0</v>
      </c>
      <c r="E41" s="36">
        <f t="shared" si="0"/>
        <v>3653</v>
      </c>
    </row>
    <row r="42" spans="1:5" s="7" customFormat="1" ht="74.25" customHeight="1">
      <c r="A42" s="34">
        <v>8</v>
      </c>
      <c r="B42" s="88" t="s">
        <v>23</v>
      </c>
      <c r="C42" s="73">
        <f>C43</f>
        <v>150</v>
      </c>
      <c r="D42" s="78">
        <f>D43</f>
        <v>0</v>
      </c>
      <c r="E42" s="35">
        <f t="shared" si="0"/>
        <v>150</v>
      </c>
    </row>
    <row r="43" spans="1:5" s="7" customFormat="1" ht="18" customHeight="1">
      <c r="A43" s="34">
        <v>811</v>
      </c>
      <c r="B43" s="88" t="s">
        <v>24</v>
      </c>
      <c r="C43" s="73">
        <f>C44</f>
        <v>150</v>
      </c>
      <c r="D43" s="78">
        <f>D44</f>
        <v>0</v>
      </c>
      <c r="E43" s="35">
        <f t="shared" si="0"/>
        <v>150</v>
      </c>
    </row>
    <row r="44" spans="1:5" ht="18" customHeight="1">
      <c r="A44" s="47">
        <v>811122</v>
      </c>
      <c r="B44" s="90" t="s">
        <v>25</v>
      </c>
      <c r="C44" s="74">
        <v>150</v>
      </c>
      <c r="D44" s="79">
        <v>0</v>
      </c>
      <c r="E44" s="36">
        <f t="shared" si="0"/>
        <v>150</v>
      </c>
    </row>
    <row r="45" spans="1:5" ht="18" customHeight="1" thickBot="1">
      <c r="A45" s="48"/>
      <c r="B45" s="93" t="s">
        <v>26</v>
      </c>
      <c r="C45" s="95">
        <f>C42+C3</f>
        <v>3589989</v>
      </c>
      <c r="D45" s="80">
        <f>D3+D42</f>
        <v>36926</v>
      </c>
      <c r="E45" s="83">
        <f t="shared" si="0"/>
        <v>3626915</v>
      </c>
    </row>
    <row r="46" ht="18.75" customHeight="1"/>
    <row r="47" ht="24" customHeight="1"/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6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zoomScalePageLayoutView="0" workbookViewId="0" topLeftCell="A181">
      <selection activeCell="B200" sqref="B200:D200"/>
    </sheetView>
  </sheetViews>
  <sheetFormatPr defaultColWidth="9.140625" defaultRowHeight="18" customHeight="1"/>
  <cols>
    <col min="1" max="1" width="15.8515625" style="22" customWidth="1"/>
    <col min="2" max="2" width="87.28125" style="22" customWidth="1"/>
    <col min="3" max="3" width="19.57421875" style="21" customWidth="1"/>
    <col min="4" max="4" width="16.28125" style="9" customWidth="1"/>
    <col min="5" max="5" width="20.7109375" style="9" customWidth="1"/>
    <col min="6" max="16384" width="9.140625" style="9" customWidth="1"/>
  </cols>
  <sheetData>
    <row r="1" spans="1:5" ht="59.25" customHeight="1" thickBot="1">
      <c r="A1" s="49"/>
      <c r="B1" s="50" t="s">
        <v>27</v>
      </c>
      <c r="C1" s="43" t="s">
        <v>215</v>
      </c>
      <c r="D1" s="16" t="s">
        <v>4</v>
      </c>
      <c r="E1" s="15" t="s">
        <v>245</v>
      </c>
    </row>
    <row r="2" spans="1:5" ht="24" customHeight="1">
      <c r="A2" s="51">
        <v>4</v>
      </c>
      <c r="B2" s="52" t="s">
        <v>28</v>
      </c>
      <c r="C2" s="96">
        <v>3578907</v>
      </c>
      <c r="D2" s="97">
        <f>D3+D29+D157+D161+D164</f>
        <v>28166</v>
      </c>
      <c r="E2" s="53">
        <f>C2+D2</f>
        <v>3607073</v>
      </c>
    </row>
    <row r="3" spans="1:5" s="10" customFormat="1" ht="18" customHeight="1">
      <c r="A3" s="54">
        <v>41</v>
      </c>
      <c r="B3" s="55" t="s">
        <v>29</v>
      </c>
      <c r="C3" s="84">
        <v>617288</v>
      </c>
      <c r="D3" s="23">
        <f>D4+D14+D18+D24+D26</f>
        <v>21454</v>
      </c>
      <c r="E3" s="98">
        <f>E4+E14+E18+E24+E26</f>
        <v>638742</v>
      </c>
    </row>
    <row r="4" spans="1:5" s="10" customFormat="1" ht="18" customHeight="1">
      <c r="A4" s="54">
        <v>411</v>
      </c>
      <c r="B4" s="55" t="s">
        <v>30</v>
      </c>
      <c r="C4" s="84">
        <v>513672</v>
      </c>
      <c r="D4" s="23">
        <f>D5+D6+D7+D8+D9+D10+D11+D12+D13</f>
        <v>15954</v>
      </c>
      <c r="E4" s="98">
        <f>E5+E6+E7+E8+E9+E10+E11+E12+E13</f>
        <v>529626</v>
      </c>
    </row>
    <row r="5" spans="1:5" s="10" customFormat="1" ht="18" customHeight="1">
      <c r="A5" s="56">
        <v>411111</v>
      </c>
      <c r="B5" s="57" t="s">
        <v>31</v>
      </c>
      <c r="C5" s="85">
        <v>310730</v>
      </c>
      <c r="D5" s="81">
        <v>10954</v>
      </c>
      <c r="E5" s="99">
        <f>C5+D5</f>
        <v>321684</v>
      </c>
    </row>
    <row r="6" spans="1:5" ht="18" customHeight="1">
      <c r="A6" s="56">
        <v>411112</v>
      </c>
      <c r="B6" s="57" t="s">
        <v>32</v>
      </c>
      <c r="C6" s="85">
        <v>27647</v>
      </c>
      <c r="D6" s="81">
        <v>4000</v>
      </c>
      <c r="E6" s="99">
        <f aca="true" t="shared" si="0" ref="E6:E62">C6+D6</f>
        <v>31647</v>
      </c>
    </row>
    <row r="7" spans="1:5" ht="18" customHeight="1">
      <c r="A7" s="56">
        <v>411113</v>
      </c>
      <c r="B7" s="57" t="s">
        <v>33</v>
      </c>
      <c r="C7" s="85">
        <v>4717</v>
      </c>
      <c r="D7" s="81">
        <v>1000</v>
      </c>
      <c r="E7" s="99">
        <f t="shared" si="0"/>
        <v>5717</v>
      </c>
    </row>
    <row r="8" spans="1:5" ht="18" customHeight="1">
      <c r="A8" s="56">
        <v>411115</v>
      </c>
      <c r="B8" s="57" t="s">
        <v>34</v>
      </c>
      <c r="C8" s="85">
        <v>20389</v>
      </c>
      <c r="D8" s="81">
        <v>0</v>
      </c>
      <c r="E8" s="99">
        <f t="shared" si="0"/>
        <v>20389</v>
      </c>
    </row>
    <row r="9" spans="1:5" ht="18" customHeight="1">
      <c r="A9" s="56">
        <v>411117</v>
      </c>
      <c r="B9" s="57" t="s">
        <v>35</v>
      </c>
      <c r="C9" s="85">
        <v>11603</v>
      </c>
      <c r="D9" s="81">
        <v>0</v>
      </c>
      <c r="E9" s="99">
        <f t="shared" si="0"/>
        <v>11603</v>
      </c>
    </row>
    <row r="10" spans="1:5" ht="18" customHeight="1">
      <c r="A10" s="56">
        <v>411118</v>
      </c>
      <c r="B10" s="57" t="s">
        <v>36</v>
      </c>
      <c r="C10" s="85">
        <v>55655</v>
      </c>
      <c r="D10" s="81">
        <v>0</v>
      </c>
      <c r="E10" s="99">
        <f t="shared" si="0"/>
        <v>55655</v>
      </c>
    </row>
    <row r="11" spans="1:5" ht="18" customHeight="1">
      <c r="A11" s="56">
        <v>411119</v>
      </c>
      <c r="B11" s="57" t="s">
        <v>37</v>
      </c>
      <c r="C11" s="85">
        <v>50855</v>
      </c>
      <c r="D11" s="81">
        <v>0</v>
      </c>
      <c r="E11" s="99">
        <f t="shared" si="0"/>
        <v>50855</v>
      </c>
    </row>
    <row r="12" spans="1:5" ht="18" customHeight="1">
      <c r="A12" s="56">
        <v>411131</v>
      </c>
      <c r="B12" s="57" t="s">
        <v>38</v>
      </c>
      <c r="C12" s="85">
        <v>31200</v>
      </c>
      <c r="D12" s="81">
        <v>0</v>
      </c>
      <c r="E12" s="99">
        <f t="shared" si="0"/>
        <v>31200</v>
      </c>
    </row>
    <row r="13" spans="1:5" ht="18" customHeight="1">
      <c r="A13" s="56">
        <v>411141</v>
      </c>
      <c r="B13" s="57" t="s">
        <v>39</v>
      </c>
      <c r="C13" s="85">
        <v>876</v>
      </c>
      <c r="D13" s="81">
        <v>0</v>
      </c>
      <c r="E13" s="99">
        <f t="shared" si="0"/>
        <v>876</v>
      </c>
    </row>
    <row r="14" spans="1:5" ht="18" customHeight="1">
      <c r="A14" s="54">
        <v>412</v>
      </c>
      <c r="B14" s="55" t="s">
        <v>40</v>
      </c>
      <c r="C14" s="84">
        <v>80412</v>
      </c>
      <c r="D14" s="23">
        <f>D15+D16+D17</f>
        <v>2100</v>
      </c>
      <c r="E14" s="100">
        <f t="shared" si="0"/>
        <v>82512</v>
      </c>
    </row>
    <row r="15" spans="1:5" s="10" customFormat="1" ht="18" customHeight="1">
      <c r="A15" s="56">
        <v>412111</v>
      </c>
      <c r="B15" s="57" t="s">
        <v>41</v>
      </c>
      <c r="C15" s="85">
        <v>55138</v>
      </c>
      <c r="D15" s="81">
        <v>1300</v>
      </c>
      <c r="E15" s="99">
        <f t="shared" si="0"/>
        <v>56438</v>
      </c>
    </row>
    <row r="16" spans="1:5" ht="18" customHeight="1">
      <c r="A16" s="56">
        <v>412211</v>
      </c>
      <c r="B16" s="57" t="s">
        <v>42</v>
      </c>
      <c r="C16" s="85">
        <v>25274</v>
      </c>
      <c r="D16" s="81">
        <v>800</v>
      </c>
      <c r="E16" s="99">
        <f t="shared" si="0"/>
        <v>26074</v>
      </c>
    </row>
    <row r="17" spans="1:5" ht="18" customHeight="1">
      <c r="A17" s="56">
        <v>412311</v>
      </c>
      <c r="B17" s="57" t="s">
        <v>43</v>
      </c>
      <c r="C17" s="85">
        <v>0</v>
      </c>
      <c r="D17" s="81">
        <v>0</v>
      </c>
      <c r="E17" s="99">
        <f t="shared" si="0"/>
        <v>0</v>
      </c>
    </row>
    <row r="18" spans="1:5" ht="18" customHeight="1">
      <c r="A18" s="54">
        <v>414</v>
      </c>
      <c r="B18" s="55" t="s">
        <v>44</v>
      </c>
      <c r="C18" s="84">
        <v>3600</v>
      </c>
      <c r="D18" s="23">
        <f>D19+D20+D21+D22+D23</f>
        <v>3400</v>
      </c>
      <c r="E18" s="100">
        <f t="shared" si="0"/>
        <v>7000</v>
      </c>
    </row>
    <row r="19" spans="1:5" ht="18" customHeight="1">
      <c r="A19" s="56">
        <v>414111</v>
      </c>
      <c r="B19" s="57" t="s">
        <v>45</v>
      </c>
      <c r="C19" s="85">
        <v>0</v>
      </c>
      <c r="D19" s="81">
        <v>0</v>
      </c>
      <c r="E19" s="99">
        <f t="shared" si="0"/>
        <v>0</v>
      </c>
    </row>
    <row r="20" spans="1:5" ht="18" customHeight="1">
      <c r="A20" s="56">
        <v>414121</v>
      </c>
      <c r="B20" s="57" t="s">
        <v>46</v>
      </c>
      <c r="C20" s="85">
        <v>0</v>
      </c>
      <c r="D20" s="81">
        <v>0</v>
      </c>
      <c r="E20" s="99">
        <f t="shared" si="0"/>
        <v>0</v>
      </c>
    </row>
    <row r="21" spans="1:5" s="10" customFormat="1" ht="18" customHeight="1">
      <c r="A21" s="56">
        <v>414311</v>
      </c>
      <c r="B21" s="57" t="s">
        <v>47</v>
      </c>
      <c r="C21" s="85">
        <v>3000</v>
      </c>
      <c r="D21" s="81">
        <v>0</v>
      </c>
      <c r="E21" s="99">
        <f t="shared" si="0"/>
        <v>3000</v>
      </c>
    </row>
    <row r="22" spans="1:5" ht="18" customHeight="1">
      <c r="A22" s="56">
        <v>414411</v>
      </c>
      <c r="B22" s="57" t="s">
        <v>48</v>
      </c>
      <c r="C22" s="85">
        <v>400</v>
      </c>
      <c r="D22" s="81">
        <v>3400</v>
      </c>
      <c r="E22" s="99">
        <f t="shared" si="0"/>
        <v>3800</v>
      </c>
    </row>
    <row r="23" spans="1:5" ht="18" customHeight="1">
      <c r="A23" s="56">
        <v>414314</v>
      </c>
      <c r="B23" s="57" t="s">
        <v>49</v>
      </c>
      <c r="C23" s="85">
        <v>200</v>
      </c>
      <c r="D23" s="81">
        <v>0</v>
      </c>
      <c r="E23" s="99">
        <f t="shared" si="0"/>
        <v>200</v>
      </c>
    </row>
    <row r="24" spans="1:5" ht="18" customHeight="1">
      <c r="A24" s="54">
        <v>415</v>
      </c>
      <c r="B24" s="55" t="s">
        <v>50</v>
      </c>
      <c r="C24" s="84">
        <v>10139</v>
      </c>
      <c r="D24" s="23">
        <f>D25</f>
        <v>0</v>
      </c>
      <c r="E24" s="100">
        <f t="shared" si="0"/>
        <v>10139</v>
      </c>
    </row>
    <row r="25" spans="1:5" ht="18" customHeight="1">
      <c r="A25" s="56">
        <v>415112</v>
      </c>
      <c r="B25" s="57" t="s">
        <v>51</v>
      </c>
      <c r="C25" s="85">
        <v>10139</v>
      </c>
      <c r="D25" s="81">
        <v>0</v>
      </c>
      <c r="E25" s="99">
        <f t="shared" si="0"/>
        <v>10139</v>
      </c>
    </row>
    <row r="26" spans="1:5" ht="21.75" customHeight="1">
      <c r="A26" s="54">
        <v>416</v>
      </c>
      <c r="B26" s="55" t="s">
        <v>52</v>
      </c>
      <c r="C26" s="84">
        <v>9465</v>
      </c>
      <c r="D26" s="23">
        <f>D27+D28</f>
        <v>0</v>
      </c>
      <c r="E26" s="100">
        <f t="shared" si="0"/>
        <v>9465</v>
      </c>
    </row>
    <row r="27" spans="1:5" ht="18.75" customHeight="1">
      <c r="A27" s="56">
        <v>416111</v>
      </c>
      <c r="B27" s="57" t="s">
        <v>53</v>
      </c>
      <c r="C27" s="86">
        <v>7200</v>
      </c>
      <c r="D27" s="81">
        <v>0</v>
      </c>
      <c r="E27" s="99">
        <f t="shared" si="0"/>
        <v>7200</v>
      </c>
    </row>
    <row r="28" spans="1:5" s="10" customFormat="1" ht="18" customHeight="1">
      <c r="A28" s="56">
        <v>416131</v>
      </c>
      <c r="B28" s="57" t="s">
        <v>54</v>
      </c>
      <c r="C28" s="85">
        <v>2265</v>
      </c>
      <c r="D28" s="81">
        <v>0</v>
      </c>
      <c r="E28" s="99">
        <f t="shared" si="0"/>
        <v>2265</v>
      </c>
    </row>
    <row r="29" spans="1:5" ht="18" customHeight="1">
      <c r="A29" s="54">
        <v>42</v>
      </c>
      <c r="B29" s="55" t="s">
        <v>55</v>
      </c>
      <c r="C29" s="84">
        <v>2956919</v>
      </c>
      <c r="D29" s="23">
        <f>D30+D53+D62+D88+D95+D116</f>
        <v>6712</v>
      </c>
      <c r="E29" s="100">
        <f t="shared" si="0"/>
        <v>2963631</v>
      </c>
    </row>
    <row r="30" spans="1:5" s="10" customFormat="1" ht="18" customHeight="1">
      <c r="A30" s="54">
        <v>421</v>
      </c>
      <c r="B30" s="55" t="s">
        <v>56</v>
      </c>
      <c r="C30" s="84">
        <v>58243</v>
      </c>
      <c r="D30" s="23">
        <f>D31+D32+D33+D34+D35+D36+D37+D38+D39+D40+D41+D42+D43+D44+D45+D46+D47+D48+D49+D50+D51+D52</f>
        <v>600</v>
      </c>
      <c r="E30" s="100">
        <f t="shared" si="0"/>
        <v>58843</v>
      </c>
    </row>
    <row r="31" spans="1:5" ht="18" customHeight="1">
      <c r="A31" s="56">
        <v>421111</v>
      </c>
      <c r="B31" s="57" t="s">
        <v>57</v>
      </c>
      <c r="C31" s="85">
        <v>1800</v>
      </c>
      <c r="D31" s="81">
        <v>0</v>
      </c>
      <c r="E31" s="99">
        <f t="shared" si="0"/>
        <v>1800</v>
      </c>
    </row>
    <row r="32" spans="1:5" ht="20.25" customHeight="1">
      <c r="A32" s="56">
        <v>421112</v>
      </c>
      <c r="B32" s="57" t="s">
        <v>58</v>
      </c>
      <c r="C32" s="85">
        <v>50</v>
      </c>
      <c r="D32" s="81">
        <v>0</v>
      </c>
      <c r="E32" s="99">
        <f t="shared" si="0"/>
        <v>50</v>
      </c>
    </row>
    <row r="33" spans="1:5" s="10" customFormat="1" ht="18" customHeight="1">
      <c r="A33" s="56">
        <v>421121</v>
      </c>
      <c r="B33" s="57" t="s">
        <v>59</v>
      </c>
      <c r="C33" s="85">
        <v>20</v>
      </c>
      <c r="D33" s="81">
        <v>0</v>
      </c>
      <c r="E33" s="99">
        <f t="shared" si="0"/>
        <v>20</v>
      </c>
    </row>
    <row r="34" spans="1:5" s="10" customFormat="1" ht="18" customHeight="1">
      <c r="A34" s="56">
        <v>421211</v>
      </c>
      <c r="B34" s="57" t="s">
        <v>60</v>
      </c>
      <c r="C34" s="85">
        <v>14850</v>
      </c>
      <c r="D34" s="81">
        <v>0</v>
      </c>
      <c r="E34" s="99">
        <f t="shared" si="0"/>
        <v>14850</v>
      </c>
    </row>
    <row r="35" spans="1:5" ht="18" customHeight="1">
      <c r="A35" s="56">
        <v>421225</v>
      </c>
      <c r="B35" s="57" t="s">
        <v>61</v>
      </c>
      <c r="C35" s="85">
        <v>27150</v>
      </c>
      <c r="D35" s="81">
        <v>0</v>
      </c>
      <c r="E35" s="99">
        <f t="shared" si="0"/>
        <v>27150</v>
      </c>
    </row>
    <row r="36" spans="1:5" ht="18" customHeight="1">
      <c r="A36" s="56">
        <v>421311</v>
      </c>
      <c r="B36" s="57" t="s">
        <v>62</v>
      </c>
      <c r="C36" s="85">
        <v>1950</v>
      </c>
      <c r="D36" s="81">
        <v>0</v>
      </c>
      <c r="E36" s="99">
        <f t="shared" si="0"/>
        <v>1950</v>
      </c>
    </row>
    <row r="37" spans="1:5" ht="18" customHeight="1">
      <c r="A37" s="56">
        <v>421321</v>
      </c>
      <c r="B37" s="57" t="s">
        <v>63</v>
      </c>
      <c r="C37" s="85">
        <v>360</v>
      </c>
      <c r="D37" s="81">
        <v>0</v>
      </c>
      <c r="E37" s="99">
        <f t="shared" si="0"/>
        <v>360</v>
      </c>
    </row>
    <row r="38" spans="1:5" ht="18" customHeight="1">
      <c r="A38" s="56">
        <v>421324</v>
      </c>
      <c r="B38" s="57" t="s">
        <v>64</v>
      </c>
      <c r="C38" s="85">
        <v>948</v>
      </c>
      <c r="D38" s="81">
        <v>0</v>
      </c>
      <c r="E38" s="99">
        <f t="shared" si="0"/>
        <v>948</v>
      </c>
    </row>
    <row r="39" spans="1:5" ht="18" customHeight="1">
      <c r="A39" s="56">
        <v>421325</v>
      </c>
      <c r="B39" s="57" t="s">
        <v>65</v>
      </c>
      <c r="C39" s="85">
        <v>1935</v>
      </c>
      <c r="D39" s="81">
        <v>0</v>
      </c>
      <c r="E39" s="99">
        <f t="shared" si="0"/>
        <v>1935</v>
      </c>
    </row>
    <row r="40" spans="1:5" ht="18" customHeight="1">
      <c r="A40" s="56">
        <v>421391</v>
      </c>
      <c r="B40" s="57" t="s">
        <v>66</v>
      </c>
      <c r="C40" s="85">
        <v>100</v>
      </c>
      <c r="D40" s="81">
        <v>0</v>
      </c>
      <c r="E40" s="99">
        <f t="shared" si="0"/>
        <v>100</v>
      </c>
    </row>
    <row r="41" spans="1:5" ht="18" customHeight="1">
      <c r="A41" s="56">
        <v>421411</v>
      </c>
      <c r="B41" s="57" t="s">
        <v>67</v>
      </c>
      <c r="C41" s="85">
        <v>1600</v>
      </c>
      <c r="D41" s="81">
        <v>0</v>
      </c>
      <c r="E41" s="99">
        <f t="shared" si="0"/>
        <v>1600</v>
      </c>
    </row>
    <row r="42" spans="1:5" ht="18" customHeight="1">
      <c r="A42" s="56">
        <v>421412</v>
      </c>
      <c r="B42" s="57" t="s">
        <v>68</v>
      </c>
      <c r="C42" s="85">
        <v>700</v>
      </c>
      <c r="D42" s="81">
        <v>0</v>
      </c>
      <c r="E42" s="99">
        <f t="shared" si="0"/>
        <v>700</v>
      </c>
    </row>
    <row r="43" spans="1:5" ht="18" customHeight="1">
      <c r="A43" s="56">
        <v>421414</v>
      </c>
      <c r="B43" s="57" t="s">
        <v>69</v>
      </c>
      <c r="C43" s="85">
        <v>840</v>
      </c>
      <c r="D43" s="81">
        <v>0</v>
      </c>
      <c r="E43" s="99">
        <f t="shared" si="0"/>
        <v>840</v>
      </c>
    </row>
    <row r="44" spans="1:5" ht="18" customHeight="1">
      <c r="A44" s="56">
        <v>4214191</v>
      </c>
      <c r="B44" s="57" t="s">
        <v>70</v>
      </c>
      <c r="C44" s="85">
        <v>200</v>
      </c>
      <c r="D44" s="81">
        <v>600</v>
      </c>
      <c r="E44" s="99">
        <f t="shared" si="0"/>
        <v>800</v>
      </c>
    </row>
    <row r="45" spans="1:5" ht="18" customHeight="1">
      <c r="A45" s="56">
        <v>421421</v>
      </c>
      <c r="B45" s="57" t="s">
        <v>71</v>
      </c>
      <c r="C45" s="85">
        <v>1600</v>
      </c>
      <c r="D45" s="81">
        <v>0</v>
      </c>
      <c r="E45" s="99">
        <f t="shared" si="0"/>
        <v>1600</v>
      </c>
    </row>
    <row r="46" spans="1:5" ht="18" customHeight="1">
      <c r="A46" s="56">
        <v>421511</v>
      </c>
      <c r="B46" s="57" t="s">
        <v>72</v>
      </c>
      <c r="C46" s="85">
        <v>1500</v>
      </c>
      <c r="D46" s="81">
        <v>0</v>
      </c>
      <c r="E46" s="99">
        <f t="shared" si="0"/>
        <v>1500</v>
      </c>
    </row>
    <row r="47" spans="1:5" ht="18" customHeight="1">
      <c r="A47" s="56">
        <v>421512</v>
      </c>
      <c r="B47" s="57" t="s">
        <v>73</v>
      </c>
      <c r="C47" s="85">
        <v>900</v>
      </c>
      <c r="D47" s="81">
        <v>0</v>
      </c>
      <c r="E47" s="99">
        <f t="shared" si="0"/>
        <v>900</v>
      </c>
    </row>
    <row r="48" spans="1:5" ht="18" customHeight="1">
      <c r="A48" s="56">
        <v>421521</v>
      </c>
      <c r="B48" s="57" t="s">
        <v>74</v>
      </c>
      <c r="C48" s="85">
        <v>240</v>
      </c>
      <c r="D48" s="81">
        <v>0</v>
      </c>
      <c r="E48" s="99">
        <f t="shared" si="0"/>
        <v>240</v>
      </c>
    </row>
    <row r="49" spans="1:5" ht="18" customHeight="1">
      <c r="A49" s="56">
        <v>421612</v>
      </c>
      <c r="B49" s="57" t="s">
        <v>75</v>
      </c>
      <c r="C49" s="85">
        <v>150</v>
      </c>
      <c r="D49" s="81">
        <v>0</v>
      </c>
      <c r="E49" s="99">
        <f t="shared" si="0"/>
        <v>150</v>
      </c>
    </row>
    <row r="50" spans="1:5" ht="18" customHeight="1">
      <c r="A50" s="56">
        <v>421619</v>
      </c>
      <c r="B50" s="57" t="s">
        <v>231</v>
      </c>
      <c r="C50" s="85">
        <v>720</v>
      </c>
      <c r="D50" s="81">
        <v>0</v>
      </c>
      <c r="E50" s="99">
        <f t="shared" si="0"/>
        <v>720</v>
      </c>
    </row>
    <row r="51" spans="1:5" ht="18" customHeight="1">
      <c r="A51" s="56">
        <v>421625</v>
      </c>
      <c r="B51" s="57" t="s">
        <v>76</v>
      </c>
      <c r="C51" s="85">
        <v>130</v>
      </c>
      <c r="D51" s="81">
        <v>0</v>
      </c>
      <c r="E51" s="99">
        <f t="shared" si="0"/>
        <v>130</v>
      </c>
    </row>
    <row r="52" spans="1:5" ht="18" customHeight="1">
      <c r="A52" s="56">
        <v>4219191</v>
      </c>
      <c r="B52" s="57" t="s">
        <v>77</v>
      </c>
      <c r="C52" s="85">
        <v>500</v>
      </c>
      <c r="D52" s="81">
        <v>0</v>
      </c>
      <c r="E52" s="99">
        <f t="shared" si="0"/>
        <v>500</v>
      </c>
    </row>
    <row r="53" spans="1:5" ht="18" customHeight="1">
      <c r="A53" s="54">
        <v>422</v>
      </c>
      <c r="B53" s="55" t="s">
        <v>78</v>
      </c>
      <c r="C53" s="84">
        <v>4696</v>
      </c>
      <c r="D53" s="23">
        <f>D54+D55+D56+D57+D58+D59+D60+D61</f>
        <v>1000</v>
      </c>
      <c r="E53" s="100">
        <f t="shared" si="0"/>
        <v>5696</v>
      </c>
    </row>
    <row r="54" spans="1:5" ht="18" customHeight="1">
      <c r="A54" s="58">
        <v>422111</v>
      </c>
      <c r="B54" s="59" t="s">
        <v>79</v>
      </c>
      <c r="C54" s="85">
        <v>1500</v>
      </c>
      <c r="D54" s="81">
        <v>0</v>
      </c>
      <c r="E54" s="99">
        <f t="shared" si="0"/>
        <v>1500</v>
      </c>
    </row>
    <row r="55" spans="1:5" ht="18" customHeight="1">
      <c r="A55" s="58">
        <v>422121</v>
      </c>
      <c r="B55" s="59" t="s">
        <v>80</v>
      </c>
      <c r="C55" s="85">
        <v>300</v>
      </c>
      <c r="D55" s="81">
        <v>0</v>
      </c>
      <c r="E55" s="99">
        <f t="shared" si="0"/>
        <v>300</v>
      </c>
    </row>
    <row r="56" spans="1:5" ht="18" customHeight="1">
      <c r="A56" s="58">
        <v>422131</v>
      </c>
      <c r="B56" s="59" t="s">
        <v>81</v>
      </c>
      <c r="C56" s="85">
        <v>650</v>
      </c>
      <c r="D56" s="81">
        <v>0</v>
      </c>
      <c r="E56" s="99">
        <f t="shared" si="0"/>
        <v>650</v>
      </c>
    </row>
    <row r="57" spans="1:5" s="11" customFormat="1" ht="18" customHeight="1">
      <c r="A57" s="58">
        <v>422199</v>
      </c>
      <c r="B57" s="59" t="s">
        <v>82</v>
      </c>
      <c r="C57" s="85">
        <v>300</v>
      </c>
      <c r="D57" s="81">
        <v>0</v>
      </c>
      <c r="E57" s="99">
        <f t="shared" si="0"/>
        <v>300</v>
      </c>
    </row>
    <row r="58" spans="1:5" s="11" customFormat="1" ht="18" customHeight="1">
      <c r="A58" s="58">
        <v>422211</v>
      </c>
      <c r="B58" s="59" t="s">
        <v>83</v>
      </c>
      <c r="C58" s="85">
        <v>200</v>
      </c>
      <c r="D58" s="81">
        <v>500</v>
      </c>
      <c r="E58" s="99">
        <f t="shared" si="0"/>
        <v>700</v>
      </c>
    </row>
    <row r="59" spans="1:5" s="11" customFormat="1" ht="19.5" customHeight="1">
      <c r="A59" s="58">
        <v>422221</v>
      </c>
      <c r="B59" s="59" t="s">
        <v>84</v>
      </c>
      <c r="C59" s="85">
        <v>800</v>
      </c>
      <c r="D59" s="81">
        <v>500</v>
      </c>
      <c r="E59" s="99">
        <f t="shared" si="0"/>
        <v>1300</v>
      </c>
    </row>
    <row r="60" spans="1:5" s="11" customFormat="1" ht="18" customHeight="1">
      <c r="A60" s="58">
        <v>422231</v>
      </c>
      <c r="B60" s="59" t="s">
        <v>85</v>
      </c>
      <c r="C60" s="85">
        <v>896</v>
      </c>
      <c r="D60" s="81">
        <v>0</v>
      </c>
      <c r="E60" s="99">
        <f t="shared" si="0"/>
        <v>896</v>
      </c>
    </row>
    <row r="61" spans="1:5" s="11" customFormat="1" ht="18" customHeight="1">
      <c r="A61" s="58">
        <v>422299</v>
      </c>
      <c r="B61" s="59" t="s">
        <v>86</v>
      </c>
      <c r="C61" s="85">
        <v>50</v>
      </c>
      <c r="D61" s="81">
        <v>0</v>
      </c>
      <c r="E61" s="99">
        <f t="shared" si="0"/>
        <v>50</v>
      </c>
    </row>
    <row r="62" spans="1:5" s="11" customFormat="1" ht="18.75" customHeight="1">
      <c r="A62" s="60">
        <v>423</v>
      </c>
      <c r="B62" s="61" t="s">
        <v>87</v>
      </c>
      <c r="C62" s="84">
        <v>114526</v>
      </c>
      <c r="D62" s="82">
        <f>D63+D64+D65+D66+D67+D68+D69+D70+D71+D72+D73+D74+D75+D76+D77+D78+D79+D80+D81+D82+D83+D84+D85+D86+D87</f>
        <v>1560</v>
      </c>
      <c r="E62" s="100">
        <f t="shared" si="0"/>
        <v>116086</v>
      </c>
    </row>
    <row r="63" spans="1:5" s="11" customFormat="1" ht="18" customHeight="1">
      <c r="A63" s="58">
        <v>423111</v>
      </c>
      <c r="B63" s="59" t="s">
        <v>88</v>
      </c>
      <c r="C63" s="85">
        <v>600</v>
      </c>
      <c r="D63" s="81">
        <v>0</v>
      </c>
      <c r="E63" s="99">
        <f>C63+D63</f>
        <v>600</v>
      </c>
    </row>
    <row r="64" spans="1:5" s="11" customFormat="1" ht="18" customHeight="1">
      <c r="A64" s="58">
        <v>423191</v>
      </c>
      <c r="B64" s="59" t="s">
        <v>89</v>
      </c>
      <c r="C64" s="85">
        <v>30000</v>
      </c>
      <c r="D64" s="81">
        <v>0</v>
      </c>
      <c r="E64" s="99">
        <f aca="true" t="shared" si="1" ref="E64:E87">C64+D64</f>
        <v>30000</v>
      </c>
    </row>
    <row r="65" spans="1:5" s="12" customFormat="1" ht="18" customHeight="1">
      <c r="A65" s="58">
        <v>423199</v>
      </c>
      <c r="B65" s="59" t="s">
        <v>90</v>
      </c>
      <c r="C65" s="85">
        <v>390</v>
      </c>
      <c r="D65" s="81">
        <v>0</v>
      </c>
      <c r="E65" s="99">
        <f t="shared" si="1"/>
        <v>390</v>
      </c>
    </row>
    <row r="66" spans="1:5" s="11" customFormat="1" ht="18" customHeight="1">
      <c r="A66" s="58">
        <v>423212</v>
      </c>
      <c r="B66" s="59" t="s">
        <v>91</v>
      </c>
      <c r="C66" s="85">
        <v>49560</v>
      </c>
      <c r="D66" s="81"/>
      <c r="E66" s="99">
        <f t="shared" si="1"/>
        <v>49560</v>
      </c>
    </row>
    <row r="67" spans="1:5" s="11" customFormat="1" ht="18" customHeight="1">
      <c r="A67" s="58">
        <v>423221</v>
      </c>
      <c r="B67" s="59" t="s">
        <v>92</v>
      </c>
      <c r="C67" s="85">
        <v>100</v>
      </c>
      <c r="D67" s="81">
        <v>0</v>
      </c>
      <c r="E67" s="99">
        <f t="shared" si="1"/>
        <v>100</v>
      </c>
    </row>
    <row r="68" spans="1:5" s="11" customFormat="1" ht="18" customHeight="1">
      <c r="A68" s="58">
        <v>423311</v>
      </c>
      <c r="B68" s="59" t="s">
        <v>93</v>
      </c>
      <c r="C68" s="85">
        <v>2957</v>
      </c>
      <c r="D68" s="81">
        <v>0</v>
      </c>
      <c r="E68" s="99">
        <f t="shared" si="1"/>
        <v>2957</v>
      </c>
    </row>
    <row r="69" spans="1:5" s="11" customFormat="1" ht="18" customHeight="1">
      <c r="A69" s="58">
        <v>423321</v>
      </c>
      <c r="B69" s="59" t="s">
        <v>94</v>
      </c>
      <c r="C69" s="85">
        <v>150</v>
      </c>
      <c r="D69" s="81">
        <v>0</v>
      </c>
      <c r="E69" s="99">
        <f t="shared" si="1"/>
        <v>150</v>
      </c>
    </row>
    <row r="70" spans="1:5" s="11" customFormat="1" ht="18" customHeight="1">
      <c r="A70" s="58">
        <v>423322</v>
      </c>
      <c r="B70" s="59" t="s">
        <v>95</v>
      </c>
      <c r="C70" s="85">
        <v>64</v>
      </c>
      <c r="D70" s="81">
        <v>0</v>
      </c>
      <c r="E70" s="99">
        <f t="shared" si="1"/>
        <v>64</v>
      </c>
    </row>
    <row r="71" spans="1:5" s="11" customFormat="1" ht="18" customHeight="1">
      <c r="A71" s="58">
        <v>423391</v>
      </c>
      <c r="B71" s="59" t="s">
        <v>96</v>
      </c>
      <c r="C71" s="85">
        <v>100</v>
      </c>
      <c r="D71" s="81">
        <v>0</v>
      </c>
      <c r="E71" s="99">
        <f t="shared" si="1"/>
        <v>100</v>
      </c>
    </row>
    <row r="72" spans="1:5" s="11" customFormat="1" ht="18" customHeight="1">
      <c r="A72" s="58">
        <v>423392</v>
      </c>
      <c r="B72" s="59" t="s">
        <v>97</v>
      </c>
      <c r="C72" s="85">
        <v>200</v>
      </c>
      <c r="D72" s="81">
        <v>0</v>
      </c>
      <c r="E72" s="99">
        <f t="shared" si="1"/>
        <v>200</v>
      </c>
    </row>
    <row r="73" spans="1:5" s="11" customFormat="1" ht="18" customHeight="1">
      <c r="A73" s="58">
        <v>423418</v>
      </c>
      <c r="B73" s="59" t="s">
        <v>98</v>
      </c>
      <c r="C73" s="85">
        <v>840</v>
      </c>
      <c r="D73" s="81">
        <v>0</v>
      </c>
      <c r="E73" s="99">
        <f t="shared" si="1"/>
        <v>840</v>
      </c>
    </row>
    <row r="74" spans="1:5" s="11" customFormat="1" ht="18" customHeight="1">
      <c r="A74" s="58">
        <v>423419</v>
      </c>
      <c r="B74" s="59" t="s">
        <v>204</v>
      </c>
      <c r="C74" s="85">
        <v>5400</v>
      </c>
      <c r="D74" s="81">
        <v>0</v>
      </c>
      <c r="E74" s="99">
        <f t="shared" si="1"/>
        <v>5400</v>
      </c>
    </row>
    <row r="75" spans="1:5" s="11" customFormat="1" ht="18" customHeight="1">
      <c r="A75" s="58">
        <v>423422</v>
      </c>
      <c r="B75" s="59" t="s">
        <v>99</v>
      </c>
      <c r="C75" s="85">
        <v>5520</v>
      </c>
      <c r="D75" s="81">
        <v>0</v>
      </c>
      <c r="E75" s="99">
        <f t="shared" si="1"/>
        <v>5520</v>
      </c>
    </row>
    <row r="76" spans="1:5" s="11" customFormat="1" ht="18" customHeight="1">
      <c r="A76" s="58">
        <v>423432</v>
      </c>
      <c r="B76" s="59" t="s">
        <v>100</v>
      </c>
      <c r="C76" s="85">
        <v>216</v>
      </c>
      <c r="D76" s="81">
        <v>0</v>
      </c>
      <c r="E76" s="99">
        <f t="shared" si="1"/>
        <v>216</v>
      </c>
    </row>
    <row r="77" spans="1:5" s="11" customFormat="1" ht="18" customHeight="1">
      <c r="A77" s="58">
        <v>423521</v>
      </c>
      <c r="B77" s="59" t="s">
        <v>101</v>
      </c>
      <c r="C77" s="85">
        <v>1000</v>
      </c>
      <c r="D77" s="81">
        <v>0</v>
      </c>
      <c r="E77" s="99">
        <f t="shared" si="1"/>
        <v>1000</v>
      </c>
    </row>
    <row r="78" spans="1:5" s="11" customFormat="1" ht="18" customHeight="1">
      <c r="A78" s="62">
        <v>423591</v>
      </c>
      <c r="B78" s="63" t="s">
        <v>102</v>
      </c>
      <c r="C78" s="85">
        <v>4859</v>
      </c>
      <c r="D78" s="81">
        <v>0</v>
      </c>
      <c r="E78" s="99">
        <f t="shared" si="1"/>
        <v>4859</v>
      </c>
    </row>
    <row r="79" spans="1:5" s="11" customFormat="1" ht="18" customHeight="1">
      <c r="A79" s="58">
        <v>423592</v>
      </c>
      <c r="B79" s="59" t="s">
        <v>103</v>
      </c>
      <c r="C79" s="85">
        <v>1176</v>
      </c>
      <c r="D79" s="81">
        <v>0</v>
      </c>
      <c r="E79" s="99">
        <f t="shared" si="1"/>
        <v>1176</v>
      </c>
    </row>
    <row r="80" spans="1:5" s="11" customFormat="1" ht="18" customHeight="1">
      <c r="A80" s="58">
        <v>4235921</v>
      </c>
      <c r="B80" s="59" t="s">
        <v>104</v>
      </c>
      <c r="C80" s="85">
        <v>4000</v>
      </c>
      <c r="D80" s="81">
        <v>0</v>
      </c>
      <c r="E80" s="99">
        <f t="shared" si="1"/>
        <v>4000</v>
      </c>
    </row>
    <row r="81" spans="1:5" s="11" customFormat="1" ht="20.25" customHeight="1">
      <c r="A81" s="58">
        <v>4235922</v>
      </c>
      <c r="B81" s="59" t="s">
        <v>105</v>
      </c>
      <c r="C81" s="85">
        <v>1188</v>
      </c>
      <c r="D81" s="81">
        <v>0</v>
      </c>
      <c r="E81" s="99">
        <f t="shared" si="1"/>
        <v>1188</v>
      </c>
    </row>
    <row r="82" spans="1:5" s="11" customFormat="1" ht="18" customHeight="1">
      <c r="A82" s="58">
        <v>423593</v>
      </c>
      <c r="B82" s="59" t="s">
        <v>106</v>
      </c>
      <c r="C82" s="85">
        <v>1176</v>
      </c>
      <c r="D82" s="81">
        <v>0</v>
      </c>
      <c r="E82" s="99">
        <f t="shared" si="1"/>
        <v>1176</v>
      </c>
    </row>
    <row r="83" spans="1:5" s="11" customFormat="1" ht="18" customHeight="1">
      <c r="A83" s="58">
        <v>423612</v>
      </c>
      <c r="B83" s="59" t="s">
        <v>107</v>
      </c>
      <c r="C83" s="85">
        <v>300</v>
      </c>
      <c r="D83" s="81">
        <v>0</v>
      </c>
      <c r="E83" s="99">
        <f t="shared" si="1"/>
        <v>300</v>
      </c>
    </row>
    <row r="84" spans="1:5" s="11" customFormat="1" ht="18" customHeight="1">
      <c r="A84" s="58">
        <v>4237111</v>
      </c>
      <c r="B84" s="59" t="s">
        <v>205</v>
      </c>
      <c r="C84" s="85">
        <v>950</v>
      </c>
      <c r="D84" s="81">
        <v>0</v>
      </c>
      <c r="E84" s="99">
        <f t="shared" si="1"/>
        <v>950</v>
      </c>
    </row>
    <row r="85" spans="1:5" s="11" customFormat="1" ht="18" customHeight="1">
      <c r="A85" s="58">
        <v>423911</v>
      </c>
      <c r="B85" s="59" t="s">
        <v>108</v>
      </c>
      <c r="C85" s="85">
        <v>240</v>
      </c>
      <c r="D85" s="81">
        <v>0</v>
      </c>
      <c r="E85" s="99">
        <f t="shared" si="1"/>
        <v>240</v>
      </c>
    </row>
    <row r="86" spans="1:5" ht="18" customHeight="1">
      <c r="A86" s="58">
        <v>4239111</v>
      </c>
      <c r="B86" s="59" t="s">
        <v>109</v>
      </c>
      <c r="C86" s="85">
        <v>2760</v>
      </c>
      <c r="D86" s="81">
        <v>1560</v>
      </c>
      <c r="E86" s="99">
        <f t="shared" si="1"/>
        <v>4320</v>
      </c>
    </row>
    <row r="87" spans="1:5" ht="18" customHeight="1">
      <c r="A87" s="58">
        <v>4239112</v>
      </c>
      <c r="B87" s="59" t="s">
        <v>110</v>
      </c>
      <c r="C87" s="85">
        <v>780</v>
      </c>
      <c r="D87" s="81">
        <v>0</v>
      </c>
      <c r="E87" s="99">
        <f t="shared" si="1"/>
        <v>780</v>
      </c>
    </row>
    <row r="88" spans="1:5" s="11" customFormat="1" ht="18" customHeight="1">
      <c r="A88" s="60">
        <v>424</v>
      </c>
      <c r="B88" s="61" t="s">
        <v>111</v>
      </c>
      <c r="C88" s="84">
        <v>37084</v>
      </c>
      <c r="D88" s="23">
        <f>D89+D90+D91+D92+D93+D94</f>
        <v>0</v>
      </c>
      <c r="E88" s="100">
        <f aca="true" t="shared" si="2" ref="E88:E133">C88+D88</f>
        <v>37084</v>
      </c>
    </row>
    <row r="89" spans="1:5" s="11" customFormat="1" ht="18" customHeight="1">
      <c r="A89" s="58">
        <v>424341</v>
      </c>
      <c r="B89" s="59" t="s">
        <v>112</v>
      </c>
      <c r="C89" s="85">
        <v>4200</v>
      </c>
      <c r="D89" s="81">
        <v>0</v>
      </c>
      <c r="E89" s="99">
        <f t="shared" si="2"/>
        <v>4200</v>
      </c>
    </row>
    <row r="90" spans="1:5" s="11" customFormat="1" ht="18" customHeight="1">
      <c r="A90" s="58">
        <v>424351</v>
      </c>
      <c r="B90" s="64" t="s">
        <v>113</v>
      </c>
      <c r="C90" s="85">
        <v>360</v>
      </c>
      <c r="D90" s="81">
        <v>0</v>
      </c>
      <c r="E90" s="99">
        <f t="shared" si="2"/>
        <v>360</v>
      </c>
    </row>
    <row r="91" spans="1:5" s="12" customFormat="1" ht="18" customHeight="1">
      <c r="A91" s="58">
        <v>424911</v>
      </c>
      <c r="B91" s="59" t="s">
        <v>114</v>
      </c>
      <c r="C91" s="85">
        <v>1176</v>
      </c>
      <c r="D91" s="81">
        <v>0</v>
      </c>
      <c r="E91" s="99">
        <f t="shared" si="2"/>
        <v>1176</v>
      </c>
    </row>
    <row r="92" spans="1:5" s="11" customFormat="1" ht="18" customHeight="1">
      <c r="A92" s="58">
        <v>4249111</v>
      </c>
      <c r="B92" s="59" t="s">
        <v>115</v>
      </c>
      <c r="C92" s="85">
        <v>8160</v>
      </c>
      <c r="D92" s="81">
        <v>0</v>
      </c>
      <c r="E92" s="99">
        <f t="shared" si="2"/>
        <v>8160</v>
      </c>
    </row>
    <row r="93" spans="1:5" s="11" customFormat="1" ht="18.75" customHeight="1">
      <c r="A93" s="58">
        <v>4249117</v>
      </c>
      <c r="B93" s="59" t="s">
        <v>239</v>
      </c>
      <c r="C93" s="85">
        <v>6177</v>
      </c>
      <c r="D93" s="81">
        <v>0</v>
      </c>
      <c r="E93" s="99">
        <f t="shared" si="2"/>
        <v>6177</v>
      </c>
    </row>
    <row r="94" spans="1:5" s="11" customFormat="1" ht="18" customHeight="1">
      <c r="A94" s="58">
        <v>4249118</v>
      </c>
      <c r="B94" s="59" t="s">
        <v>240</v>
      </c>
      <c r="C94" s="85">
        <v>17011</v>
      </c>
      <c r="D94" s="81">
        <v>0</v>
      </c>
      <c r="E94" s="99">
        <f t="shared" si="2"/>
        <v>17011</v>
      </c>
    </row>
    <row r="95" spans="1:5" s="11" customFormat="1" ht="18" customHeight="1">
      <c r="A95" s="60">
        <v>425</v>
      </c>
      <c r="B95" s="61" t="s">
        <v>116</v>
      </c>
      <c r="C95" s="84">
        <v>23129</v>
      </c>
      <c r="D95" s="23">
        <f>D96+D97+D98+D99+D100+D101+D102+D103+D104+D105+D106+D107+D108+D109+D110+D111+D112+D113+D114+D115</f>
        <v>1692</v>
      </c>
      <c r="E95" s="100">
        <f t="shared" si="2"/>
        <v>24821</v>
      </c>
    </row>
    <row r="96" spans="1:5" s="12" customFormat="1" ht="18" customHeight="1">
      <c r="A96" s="58">
        <v>425111</v>
      </c>
      <c r="B96" s="59" t="s">
        <v>117</v>
      </c>
      <c r="C96" s="85">
        <v>1188</v>
      </c>
      <c r="D96" s="81">
        <v>0</v>
      </c>
      <c r="E96" s="99">
        <f t="shared" si="2"/>
        <v>1188</v>
      </c>
    </row>
    <row r="97" spans="1:5" s="11" customFormat="1" ht="18" customHeight="1">
      <c r="A97" s="58">
        <v>425112</v>
      </c>
      <c r="B97" s="59" t="s">
        <v>118</v>
      </c>
      <c r="C97" s="85">
        <v>1188</v>
      </c>
      <c r="D97" s="81">
        <v>-600</v>
      </c>
      <c r="E97" s="99">
        <f t="shared" si="2"/>
        <v>588</v>
      </c>
    </row>
    <row r="98" spans="1:5" s="11" customFormat="1" ht="18" customHeight="1">
      <c r="A98" s="58">
        <v>425113</v>
      </c>
      <c r="B98" s="59" t="s">
        <v>119</v>
      </c>
      <c r="C98" s="85">
        <v>1188</v>
      </c>
      <c r="D98" s="81">
        <v>1812</v>
      </c>
      <c r="E98" s="99">
        <f t="shared" si="2"/>
        <v>3000</v>
      </c>
    </row>
    <row r="99" spans="1:5" s="11" customFormat="1" ht="18" customHeight="1">
      <c r="A99" s="58">
        <v>425114</v>
      </c>
      <c r="B99" s="64" t="s">
        <v>120</v>
      </c>
      <c r="C99" s="85">
        <v>1188</v>
      </c>
      <c r="D99" s="81">
        <v>0</v>
      </c>
      <c r="E99" s="99">
        <f t="shared" si="2"/>
        <v>1188</v>
      </c>
    </row>
    <row r="100" spans="1:5" s="11" customFormat="1" ht="18" customHeight="1">
      <c r="A100" s="58">
        <v>425115</v>
      </c>
      <c r="B100" s="59" t="s">
        <v>121</v>
      </c>
      <c r="C100" s="85">
        <v>1188</v>
      </c>
      <c r="D100" s="81">
        <v>0</v>
      </c>
      <c r="E100" s="99">
        <f t="shared" si="2"/>
        <v>1188</v>
      </c>
    </row>
    <row r="101" spans="1:5" s="11" customFormat="1" ht="18" customHeight="1">
      <c r="A101" s="58">
        <v>425116</v>
      </c>
      <c r="B101" s="59" t="s">
        <v>122</v>
      </c>
      <c r="C101" s="85">
        <v>120</v>
      </c>
      <c r="D101" s="81">
        <v>0</v>
      </c>
      <c r="E101" s="99">
        <f t="shared" si="2"/>
        <v>120</v>
      </c>
    </row>
    <row r="102" spans="1:5" s="11" customFormat="1" ht="18" customHeight="1">
      <c r="A102" s="58">
        <v>425117</v>
      </c>
      <c r="B102" s="59" t="s">
        <v>123</v>
      </c>
      <c r="C102" s="85">
        <v>300</v>
      </c>
      <c r="D102" s="81">
        <v>0</v>
      </c>
      <c r="E102" s="99">
        <f t="shared" si="2"/>
        <v>300</v>
      </c>
    </row>
    <row r="103" spans="1:5" s="11" customFormat="1" ht="18" customHeight="1">
      <c r="A103" s="58">
        <v>425118</v>
      </c>
      <c r="B103" s="59" t="s">
        <v>124</v>
      </c>
      <c r="C103" s="85">
        <v>240</v>
      </c>
      <c r="D103" s="81">
        <v>480</v>
      </c>
      <c r="E103" s="99">
        <f t="shared" si="2"/>
        <v>720</v>
      </c>
    </row>
    <row r="104" spans="1:5" s="11" customFormat="1" ht="18" customHeight="1">
      <c r="A104" s="58">
        <v>425119</v>
      </c>
      <c r="B104" s="59" t="s">
        <v>125</v>
      </c>
      <c r="C104" s="85">
        <v>1188</v>
      </c>
      <c r="D104" s="81">
        <v>0</v>
      </c>
      <c r="E104" s="99">
        <f t="shared" si="2"/>
        <v>1188</v>
      </c>
    </row>
    <row r="105" spans="1:5" s="11" customFormat="1" ht="18" customHeight="1">
      <c r="A105" s="58">
        <v>425211</v>
      </c>
      <c r="B105" s="59" t="s">
        <v>126</v>
      </c>
      <c r="C105" s="85">
        <v>1200</v>
      </c>
      <c r="D105" s="81">
        <v>0</v>
      </c>
      <c r="E105" s="99">
        <f t="shared" si="2"/>
        <v>1200</v>
      </c>
    </row>
    <row r="106" spans="1:5" s="11" customFormat="1" ht="18" customHeight="1">
      <c r="A106" s="58">
        <v>425221</v>
      </c>
      <c r="B106" s="59" t="s">
        <v>127</v>
      </c>
      <c r="C106" s="85">
        <v>1188</v>
      </c>
      <c r="D106" s="81">
        <v>0</v>
      </c>
      <c r="E106" s="99">
        <f t="shared" si="2"/>
        <v>1188</v>
      </c>
    </row>
    <row r="107" spans="1:5" s="11" customFormat="1" ht="18" customHeight="1">
      <c r="A107" s="58">
        <v>425222</v>
      </c>
      <c r="B107" s="59" t="s">
        <v>128</v>
      </c>
      <c r="C107" s="85">
        <v>245</v>
      </c>
      <c r="D107" s="81">
        <v>0</v>
      </c>
      <c r="E107" s="99">
        <f t="shared" si="2"/>
        <v>245</v>
      </c>
    </row>
    <row r="108" spans="1:5" s="11" customFormat="1" ht="18" customHeight="1">
      <c r="A108" s="58">
        <v>425223</v>
      </c>
      <c r="B108" s="59" t="s">
        <v>129</v>
      </c>
      <c r="C108" s="85">
        <v>240</v>
      </c>
      <c r="D108" s="81">
        <v>0</v>
      </c>
      <c r="E108" s="99">
        <f t="shared" si="2"/>
        <v>240</v>
      </c>
    </row>
    <row r="109" spans="1:5" s="11" customFormat="1" ht="18" customHeight="1">
      <c r="A109" s="58">
        <v>425225</v>
      </c>
      <c r="B109" s="59" t="s">
        <v>206</v>
      </c>
      <c r="C109" s="85">
        <v>120</v>
      </c>
      <c r="D109" s="81">
        <v>0</v>
      </c>
      <c r="E109" s="99">
        <f t="shared" si="2"/>
        <v>120</v>
      </c>
    </row>
    <row r="110" spans="1:5" s="11" customFormat="1" ht="18" customHeight="1">
      <c r="A110" s="58">
        <v>425227</v>
      </c>
      <c r="B110" s="59" t="s">
        <v>130</v>
      </c>
      <c r="C110" s="85">
        <v>120</v>
      </c>
      <c r="D110" s="81">
        <v>0</v>
      </c>
      <c r="E110" s="99">
        <f t="shared" si="2"/>
        <v>120</v>
      </c>
    </row>
    <row r="111" spans="1:5" s="11" customFormat="1" ht="18.75" customHeight="1">
      <c r="A111" s="58">
        <v>425229</v>
      </c>
      <c r="B111" s="59" t="s">
        <v>131</v>
      </c>
      <c r="C111" s="85">
        <v>480</v>
      </c>
      <c r="D111" s="81">
        <v>0</v>
      </c>
      <c r="E111" s="99">
        <f t="shared" si="2"/>
        <v>480</v>
      </c>
    </row>
    <row r="112" spans="1:5" s="11" customFormat="1" ht="18" customHeight="1">
      <c r="A112" s="62">
        <v>425252</v>
      </c>
      <c r="B112" s="59" t="s">
        <v>214</v>
      </c>
      <c r="C112" s="85">
        <v>6600</v>
      </c>
      <c r="D112" s="81">
        <v>0</v>
      </c>
      <c r="E112" s="99">
        <f t="shared" si="2"/>
        <v>6600</v>
      </c>
    </row>
    <row r="113" spans="1:5" s="11" customFormat="1" ht="18" customHeight="1">
      <c r="A113" s="58">
        <v>425253</v>
      </c>
      <c r="B113" s="59" t="s">
        <v>232</v>
      </c>
      <c r="C113" s="85">
        <v>3000</v>
      </c>
      <c r="D113" s="81">
        <v>0</v>
      </c>
      <c r="E113" s="99">
        <f t="shared" si="2"/>
        <v>3000</v>
      </c>
    </row>
    <row r="114" spans="1:5" s="11" customFormat="1" ht="20.25" customHeight="1">
      <c r="A114" s="62">
        <v>425281</v>
      </c>
      <c r="B114" s="59" t="s">
        <v>132</v>
      </c>
      <c r="C114" s="85">
        <v>960</v>
      </c>
      <c r="D114" s="81">
        <v>0</v>
      </c>
      <c r="E114" s="99">
        <f t="shared" si="2"/>
        <v>960</v>
      </c>
    </row>
    <row r="115" spans="1:5" s="11" customFormat="1" ht="20.25" customHeight="1">
      <c r="A115" s="58">
        <v>425291</v>
      </c>
      <c r="B115" s="59" t="s">
        <v>133</v>
      </c>
      <c r="C115" s="85">
        <v>1188</v>
      </c>
      <c r="D115" s="81">
        <v>0</v>
      </c>
      <c r="E115" s="99">
        <f t="shared" si="2"/>
        <v>1188</v>
      </c>
    </row>
    <row r="116" spans="1:5" s="11" customFormat="1" ht="18" customHeight="1">
      <c r="A116" s="65">
        <v>426</v>
      </c>
      <c r="B116" s="61" t="s">
        <v>134</v>
      </c>
      <c r="C116" s="84">
        <v>2719241</v>
      </c>
      <c r="D116" s="23">
        <f>D117+D118+D119+D120+D121+D122+D123+D124+D125+D126+D127+D128+D129+D130+D131+D132+D133+D134+D135+D136+D137+D138+D139+D140+D141+D142+D143+D144+D145+D146+D147+D148+D149+D150+D151+D152+D153+D154+D155+D156</f>
        <v>1860</v>
      </c>
      <c r="E116" s="100">
        <f t="shared" si="2"/>
        <v>2721101</v>
      </c>
    </row>
    <row r="117" spans="1:5" s="11" customFormat="1" ht="18" customHeight="1">
      <c r="A117" s="58">
        <v>426111</v>
      </c>
      <c r="B117" s="59" t="s">
        <v>135</v>
      </c>
      <c r="C117" s="85">
        <v>4320</v>
      </c>
      <c r="D117" s="81">
        <v>0</v>
      </c>
      <c r="E117" s="99">
        <f t="shared" si="2"/>
        <v>4320</v>
      </c>
    </row>
    <row r="118" spans="1:5" s="12" customFormat="1" ht="18" customHeight="1">
      <c r="A118" s="58">
        <v>426121</v>
      </c>
      <c r="B118" s="63" t="s">
        <v>136</v>
      </c>
      <c r="C118" s="85">
        <v>660</v>
      </c>
      <c r="D118" s="81">
        <v>0</v>
      </c>
      <c r="E118" s="99">
        <f t="shared" si="2"/>
        <v>660</v>
      </c>
    </row>
    <row r="119" spans="1:5" s="11" customFormat="1" ht="18" customHeight="1">
      <c r="A119" s="58">
        <v>426124</v>
      </c>
      <c r="B119" s="59" t="s">
        <v>241</v>
      </c>
      <c r="C119" s="85">
        <v>600</v>
      </c>
      <c r="D119" s="81">
        <v>0</v>
      </c>
      <c r="E119" s="99">
        <f t="shared" si="2"/>
        <v>600</v>
      </c>
    </row>
    <row r="120" spans="1:5" s="11" customFormat="1" ht="18" customHeight="1">
      <c r="A120" s="58">
        <v>426191</v>
      </c>
      <c r="B120" s="66" t="s">
        <v>207</v>
      </c>
      <c r="C120" s="85">
        <v>600</v>
      </c>
      <c r="D120" s="81">
        <v>0</v>
      </c>
      <c r="E120" s="99">
        <f t="shared" si="2"/>
        <v>600</v>
      </c>
    </row>
    <row r="121" spans="1:5" s="11" customFormat="1" ht="18" customHeight="1">
      <c r="A121" s="58">
        <v>426211</v>
      </c>
      <c r="B121" s="59" t="s">
        <v>137</v>
      </c>
      <c r="C121" s="85">
        <v>60</v>
      </c>
      <c r="D121" s="81">
        <v>0</v>
      </c>
      <c r="E121" s="99">
        <f t="shared" si="2"/>
        <v>60</v>
      </c>
    </row>
    <row r="122" spans="1:5" s="11" customFormat="1" ht="19.5" customHeight="1">
      <c r="A122" s="58">
        <v>426221</v>
      </c>
      <c r="B122" s="59" t="s">
        <v>138</v>
      </c>
      <c r="C122" s="85">
        <v>100</v>
      </c>
      <c r="D122" s="81">
        <v>0</v>
      </c>
      <c r="E122" s="99">
        <f t="shared" si="2"/>
        <v>100</v>
      </c>
    </row>
    <row r="123" spans="1:5" s="11" customFormat="1" ht="18" customHeight="1">
      <c r="A123" s="58">
        <v>426311</v>
      </c>
      <c r="B123" s="59" t="s">
        <v>139</v>
      </c>
      <c r="C123" s="85">
        <v>420</v>
      </c>
      <c r="D123" s="81">
        <v>0</v>
      </c>
      <c r="E123" s="99">
        <f t="shared" si="2"/>
        <v>420</v>
      </c>
    </row>
    <row r="124" spans="1:5" s="11" customFormat="1" ht="18" customHeight="1">
      <c r="A124" s="58">
        <v>426312</v>
      </c>
      <c r="B124" s="59" t="s">
        <v>140</v>
      </c>
      <c r="C124" s="85">
        <v>396</v>
      </c>
      <c r="D124" s="81">
        <v>0</v>
      </c>
      <c r="E124" s="99">
        <f t="shared" si="2"/>
        <v>396</v>
      </c>
    </row>
    <row r="125" spans="1:5" s="11" customFormat="1" ht="18" customHeight="1">
      <c r="A125" s="58">
        <v>426411</v>
      </c>
      <c r="B125" s="59" t="s">
        <v>141</v>
      </c>
      <c r="C125" s="85">
        <v>3960</v>
      </c>
      <c r="D125" s="81">
        <v>0</v>
      </c>
      <c r="E125" s="99">
        <f t="shared" si="2"/>
        <v>3960</v>
      </c>
    </row>
    <row r="126" spans="1:5" s="11" customFormat="1" ht="18" customHeight="1">
      <c r="A126" s="58">
        <v>426413</v>
      </c>
      <c r="B126" s="59" t="s">
        <v>142</v>
      </c>
      <c r="C126" s="85">
        <v>360</v>
      </c>
      <c r="D126" s="81">
        <v>0</v>
      </c>
      <c r="E126" s="99">
        <f t="shared" si="2"/>
        <v>360</v>
      </c>
    </row>
    <row r="127" spans="1:5" s="11" customFormat="1" ht="18" customHeight="1">
      <c r="A127" s="58">
        <v>426491</v>
      </c>
      <c r="B127" s="59" t="s">
        <v>143</v>
      </c>
      <c r="C127" s="85">
        <v>828</v>
      </c>
      <c r="D127" s="81">
        <v>0</v>
      </c>
      <c r="E127" s="99">
        <f t="shared" si="2"/>
        <v>828</v>
      </c>
    </row>
    <row r="128" spans="1:5" s="11" customFormat="1" ht="18" customHeight="1">
      <c r="A128" s="58">
        <v>426531</v>
      </c>
      <c r="B128" s="63" t="s">
        <v>144</v>
      </c>
      <c r="C128" s="85">
        <v>250</v>
      </c>
      <c r="D128" s="81">
        <v>0</v>
      </c>
      <c r="E128" s="99">
        <f t="shared" si="2"/>
        <v>250</v>
      </c>
    </row>
    <row r="129" spans="1:5" s="11" customFormat="1" ht="18" customHeight="1">
      <c r="A129" s="58">
        <v>426541</v>
      </c>
      <c r="B129" s="63" t="s">
        <v>145</v>
      </c>
      <c r="C129" s="85">
        <v>250</v>
      </c>
      <c r="D129" s="81">
        <v>0</v>
      </c>
      <c r="E129" s="99">
        <f t="shared" si="2"/>
        <v>250</v>
      </c>
    </row>
    <row r="130" spans="1:5" s="11" customFormat="1" ht="18" customHeight="1">
      <c r="A130" s="58">
        <v>426591</v>
      </c>
      <c r="B130" s="63" t="s">
        <v>146</v>
      </c>
      <c r="C130" s="85">
        <v>336</v>
      </c>
      <c r="D130" s="81">
        <v>0</v>
      </c>
      <c r="E130" s="99">
        <f t="shared" si="2"/>
        <v>336</v>
      </c>
    </row>
    <row r="131" spans="1:5" s="11" customFormat="1" ht="18" customHeight="1">
      <c r="A131" s="58">
        <v>426711</v>
      </c>
      <c r="B131" s="59" t="s">
        <v>147</v>
      </c>
      <c r="C131" s="85">
        <v>2400</v>
      </c>
      <c r="D131" s="81">
        <v>0</v>
      </c>
      <c r="E131" s="99">
        <f t="shared" si="2"/>
        <v>2400</v>
      </c>
    </row>
    <row r="132" spans="1:5" s="11" customFormat="1" ht="18" customHeight="1">
      <c r="A132" s="58">
        <v>4267111</v>
      </c>
      <c r="B132" s="59" t="s">
        <v>148</v>
      </c>
      <c r="C132" s="85">
        <v>1800</v>
      </c>
      <c r="D132" s="81">
        <v>0</v>
      </c>
      <c r="E132" s="99">
        <f t="shared" si="2"/>
        <v>1800</v>
      </c>
    </row>
    <row r="133" spans="1:5" s="11" customFormat="1" ht="18.75" customHeight="1">
      <c r="A133" s="58">
        <v>4267112</v>
      </c>
      <c r="B133" s="59" t="s">
        <v>149</v>
      </c>
      <c r="C133" s="85">
        <v>1200</v>
      </c>
      <c r="D133" s="81">
        <v>0</v>
      </c>
      <c r="E133" s="99">
        <f t="shared" si="2"/>
        <v>1200</v>
      </c>
    </row>
    <row r="134" spans="1:5" s="11" customFormat="1" ht="18" customHeight="1">
      <c r="A134" s="58">
        <v>426721</v>
      </c>
      <c r="B134" s="63" t="s">
        <v>150</v>
      </c>
      <c r="C134" s="85">
        <v>28800</v>
      </c>
      <c r="D134" s="81">
        <v>0</v>
      </c>
      <c r="E134" s="99">
        <f aca="true" t="shared" si="3" ref="E134:E194">C134+D134</f>
        <v>28800</v>
      </c>
    </row>
    <row r="135" spans="1:5" s="11" customFormat="1" ht="18" customHeight="1">
      <c r="A135" s="58">
        <v>426741</v>
      </c>
      <c r="B135" s="63" t="s">
        <v>151</v>
      </c>
      <c r="C135" s="85">
        <v>13200</v>
      </c>
      <c r="D135" s="81">
        <v>0</v>
      </c>
      <c r="E135" s="99">
        <f t="shared" si="3"/>
        <v>13200</v>
      </c>
    </row>
    <row r="136" spans="1:5" s="11" customFormat="1" ht="18" customHeight="1">
      <c r="A136" s="58">
        <v>426751</v>
      </c>
      <c r="B136" s="63" t="s">
        <v>152</v>
      </c>
      <c r="C136" s="85">
        <v>2628083</v>
      </c>
      <c r="D136" s="81">
        <v>0</v>
      </c>
      <c r="E136" s="99">
        <f t="shared" si="3"/>
        <v>2628083</v>
      </c>
    </row>
    <row r="137" spans="1:5" s="11" customFormat="1" ht="18" customHeight="1">
      <c r="A137" s="58">
        <v>4267511</v>
      </c>
      <c r="B137" s="63" t="s">
        <v>153</v>
      </c>
      <c r="C137" s="85">
        <v>100</v>
      </c>
      <c r="D137" s="81">
        <v>0</v>
      </c>
      <c r="E137" s="99">
        <f t="shared" si="3"/>
        <v>100</v>
      </c>
    </row>
    <row r="138" spans="1:5" s="11" customFormat="1" ht="64.5" customHeight="1">
      <c r="A138" s="58">
        <v>426791</v>
      </c>
      <c r="B138" s="63" t="s">
        <v>238</v>
      </c>
      <c r="C138" s="85">
        <v>4800</v>
      </c>
      <c r="D138" s="81">
        <v>0</v>
      </c>
      <c r="E138" s="99">
        <f t="shared" si="3"/>
        <v>4800</v>
      </c>
    </row>
    <row r="139" spans="1:5" s="11" customFormat="1" ht="18" customHeight="1">
      <c r="A139" s="58">
        <v>4267911</v>
      </c>
      <c r="B139" s="59" t="s">
        <v>154</v>
      </c>
      <c r="C139" s="85">
        <v>2760</v>
      </c>
      <c r="D139" s="81">
        <v>0</v>
      </c>
      <c r="E139" s="99">
        <f t="shared" si="3"/>
        <v>2760</v>
      </c>
    </row>
    <row r="140" spans="1:5" s="11" customFormat="1" ht="18" customHeight="1">
      <c r="A140" s="58">
        <v>4267912</v>
      </c>
      <c r="B140" s="59" t="s">
        <v>155</v>
      </c>
      <c r="C140" s="85">
        <v>0</v>
      </c>
      <c r="D140" s="81">
        <v>960</v>
      </c>
      <c r="E140" s="99">
        <f t="shared" si="3"/>
        <v>960</v>
      </c>
    </row>
    <row r="141" spans="1:5" s="11" customFormat="1" ht="18" customHeight="1">
      <c r="A141" s="58">
        <v>4267913</v>
      </c>
      <c r="B141" s="59" t="s">
        <v>156</v>
      </c>
      <c r="C141" s="85">
        <v>600</v>
      </c>
      <c r="D141" s="81">
        <v>0</v>
      </c>
      <c r="E141" s="99">
        <f t="shared" si="3"/>
        <v>600</v>
      </c>
    </row>
    <row r="142" spans="1:5" s="11" customFormat="1" ht="18" customHeight="1">
      <c r="A142" s="58">
        <v>4267914</v>
      </c>
      <c r="B142" s="59" t="s">
        <v>157</v>
      </c>
      <c r="C142" s="85">
        <v>960</v>
      </c>
      <c r="D142" s="81">
        <v>0</v>
      </c>
      <c r="E142" s="99">
        <f t="shared" si="3"/>
        <v>960</v>
      </c>
    </row>
    <row r="143" spans="1:5" s="11" customFormat="1" ht="18" customHeight="1">
      <c r="A143" s="58">
        <v>4267915</v>
      </c>
      <c r="B143" s="59" t="s">
        <v>208</v>
      </c>
      <c r="C143" s="85">
        <v>1140</v>
      </c>
      <c r="D143" s="81">
        <v>0</v>
      </c>
      <c r="E143" s="99">
        <f t="shared" si="3"/>
        <v>1140</v>
      </c>
    </row>
    <row r="144" spans="1:5" s="11" customFormat="1" ht="18" customHeight="1">
      <c r="A144" s="58">
        <v>4267916</v>
      </c>
      <c r="B144" s="59" t="s">
        <v>158</v>
      </c>
      <c r="C144" s="85">
        <v>6000</v>
      </c>
      <c r="D144" s="81">
        <v>0</v>
      </c>
      <c r="E144" s="99">
        <f t="shared" si="3"/>
        <v>6000</v>
      </c>
    </row>
    <row r="145" spans="1:5" s="11" customFormat="1" ht="18.75" customHeight="1">
      <c r="A145" s="58">
        <v>4267917</v>
      </c>
      <c r="B145" s="59" t="s">
        <v>159</v>
      </c>
      <c r="C145" s="85">
        <v>7400</v>
      </c>
      <c r="D145" s="81">
        <v>0</v>
      </c>
      <c r="E145" s="99">
        <f t="shared" si="3"/>
        <v>7400</v>
      </c>
    </row>
    <row r="146" spans="1:5" s="11" customFormat="1" ht="18" customHeight="1">
      <c r="A146" s="58">
        <v>426811</v>
      </c>
      <c r="B146" s="59" t="s">
        <v>160</v>
      </c>
      <c r="C146" s="85">
        <v>960</v>
      </c>
      <c r="D146" s="81">
        <v>0</v>
      </c>
      <c r="E146" s="99">
        <f t="shared" si="3"/>
        <v>960</v>
      </c>
    </row>
    <row r="147" spans="1:5" s="11" customFormat="1" ht="18" customHeight="1">
      <c r="A147" s="58">
        <v>426821</v>
      </c>
      <c r="B147" s="67" t="s">
        <v>209</v>
      </c>
      <c r="C147" s="85">
        <v>1200</v>
      </c>
      <c r="D147" s="81">
        <v>0</v>
      </c>
      <c r="E147" s="99">
        <f t="shared" si="3"/>
        <v>1200</v>
      </c>
    </row>
    <row r="148" spans="1:5" s="11" customFormat="1" ht="18" customHeight="1">
      <c r="A148" s="58">
        <v>426822</v>
      </c>
      <c r="B148" s="67" t="s">
        <v>210</v>
      </c>
      <c r="C148" s="85">
        <v>1320</v>
      </c>
      <c r="D148" s="81">
        <v>0</v>
      </c>
      <c r="E148" s="99">
        <f t="shared" si="3"/>
        <v>1320</v>
      </c>
    </row>
    <row r="149" spans="1:5" s="11" customFormat="1" ht="18" customHeight="1">
      <c r="A149" s="58">
        <v>426829</v>
      </c>
      <c r="B149" s="67" t="s">
        <v>233</v>
      </c>
      <c r="C149" s="85">
        <v>100</v>
      </c>
      <c r="D149" s="81">
        <v>0</v>
      </c>
      <c r="E149" s="99">
        <f t="shared" si="3"/>
        <v>100</v>
      </c>
    </row>
    <row r="150" spans="1:5" s="11" customFormat="1" ht="18.75" customHeight="1">
      <c r="A150" s="58">
        <v>426911</v>
      </c>
      <c r="B150" s="59" t="s">
        <v>161</v>
      </c>
      <c r="C150" s="85">
        <v>444</v>
      </c>
      <c r="D150" s="81">
        <v>480</v>
      </c>
      <c r="E150" s="99">
        <f t="shared" si="3"/>
        <v>924</v>
      </c>
    </row>
    <row r="151" spans="1:5" s="11" customFormat="1" ht="20.25" customHeight="1">
      <c r="A151" s="58">
        <v>42691115</v>
      </c>
      <c r="B151" s="59" t="s">
        <v>211</v>
      </c>
      <c r="C151" s="85">
        <v>0</v>
      </c>
      <c r="D151" s="81">
        <v>0</v>
      </c>
      <c r="E151" s="99">
        <f t="shared" si="3"/>
        <v>0</v>
      </c>
    </row>
    <row r="152" spans="1:5" s="11" customFormat="1" ht="18.75" customHeight="1">
      <c r="A152" s="58">
        <v>426912</v>
      </c>
      <c r="B152" s="63" t="s">
        <v>162</v>
      </c>
      <c r="C152" s="85">
        <v>444</v>
      </c>
      <c r="D152" s="81">
        <v>0</v>
      </c>
      <c r="E152" s="99">
        <f t="shared" si="3"/>
        <v>444</v>
      </c>
    </row>
    <row r="153" spans="1:5" s="11" customFormat="1" ht="18" customHeight="1">
      <c r="A153" s="58">
        <v>426913</v>
      </c>
      <c r="B153" s="63" t="s">
        <v>163</v>
      </c>
      <c r="C153" s="85">
        <v>720</v>
      </c>
      <c r="D153" s="81">
        <v>420</v>
      </c>
      <c r="E153" s="99">
        <f t="shared" si="3"/>
        <v>1140</v>
      </c>
    </row>
    <row r="154" spans="1:5" s="11" customFormat="1" ht="18" customHeight="1">
      <c r="A154" s="58">
        <v>426914</v>
      </c>
      <c r="B154" s="63" t="s">
        <v>164</v>
      </c>
      <c r="C154" s="85">
        <v>70</v>
      </c>
      <c r="D154" s="81">
        <v>0</v>
      </c>
      <c r="E154" s="99">
        <f t="shared" si="3"/>
        <v>70</v>
      </c>
    </row>
    <row r="155" spans="1:5" s="11" customFormat="1" ht="18" customHeight="1">
      <c r="A155" s="58">
        <v>426915</v>
      </c>
      <c r="B155" s="63" t="s">
        <v>165</v>
      </c>
      <c r="C155" s="85">
        <v>400</v>
      </c>
      <c r="D155" s="81">
        <v>0</v>
      </c>
      <c r="E155" s="99">
        <f t="shared" si="3"/>
        <v>400</v>
      </c>
    </row>
    <row r="156" spans="1:5" s="11" customFormat="1" ht="18" customHeight="1">
      <c r="A156" s="58">
        <v>426919</v>
      </c>
      <c r="B156" s="63" t="s">
        <v>212</v>
      </c>
      <c r="C156" s="85">
        <v>1200</v>
      </c>
      <c r="D156" s="81">
        <v>0</v>
      </c>
      <c r="E156" s="99">
        <f t="shared" si="3"/>
        <v>1200</v>
      </c>
    </row>
    <row r="157" spans="1:5" s="11" customFormat="1" ht="20.25" customHeight="1">
      <c r="A157" s="65">
        <v>44</v>
      </c>
      <c r="B157" s="61" t="s">
        <v>166</v>
      </c>
      <c r="C157" s="84">
        <v>200</v>
      </c>
      <c r="D157" s="82">
        <f>D158</f>
        <v>0</v>
      </c>
      <c r="E157" s="100">
        <f t="shared" si="3"/>
        <v>200</v>
      </c>
    </row>
    <row r="158" spans="1:5" s="12" customFormat="1" ht="21" customHeight="1">
      <c r="A158" s="65">
        <v>444</v>
      </c>
      <c r="B158" s="61" t="s">
        <v>167</v>
      </c>
      <c r="C158" s="84">
        <v>200</v>
      </c>
      <c r="D158" s="82">
        <f>D159+D160</f>
        <v>0</v>
      </c>
      <c r="E158" s="100">
        <f t="shared" si="3"/>
        <v>200</v>
      </c>
    </row>
    <row r="159" spans="1:5" s="12" customFormat="1" ht="18" customHeight="1">
      <c r="A159" s="62">
        <v>444111</v>
      </c>
      <c r="B159" s="59" t="s">
        <v>168</v>
      </c>
      <c r="C159" s="85">
        <v>50</v>
      </c>
      <c r="D159" s="81">
        <v>0</v>
      </c>
      <c r="E159" s="99">
        <f t="shared" si="3"/>
        <v>50</v>
      </c>
    </row>
    <row r="160" spans="1:5" s="11" customFormat="1" ht="18" customHeight="1">
      <c r="A160" s="62">
        <v>444211</v>
      </c>
      <c r="B160" s="59" t="s">
        <v>169</v>
      </c>
      <c r="C160" s="85">
        <v>150</v>
      </c>
      <c r="D160" s="81">
        <v>0</v>
      </c>
      <c r="E160" s="99">
        <f t="shared" si="3"/>
        <v>150</v>
      </c>
    </row>
    <row r="161" spans="1:5" s="11" customFormat="1" ht="18" customHeight="1">
      <c r="A161" s="65">
        <v>46</v>
      </c>
      <c r="B161" s="61" t="s">
        <v>170</v>
      </c>
      <c r="C161" s="84">
        <v>2200</v>
      </c>
      <c r="D161" s="82">
        <f>D162</f>
        <v>0</v>
      </c>
      <c r="E161" s="100">
        <f t="shared" si="3"/>
        <v>2200</v>
      </c>
    </row>
    <row r="162" spans="1:5" s="11" customFormat="1" ht="18" customHeight="1">
      <c r="A162" s="65">
        <v>465</v>
      </c>
      <c r="B162" s="61" t="s">
        <v>171</v>
      </c>
      <c r="C162" s="84">
        <v>2200</v>
      </c>
      <c r="D162" s="82">
        <f>D163</f>
        <v>0</v>
      </c>
      <c r="E162" s="100">
        <f t="shared" si="3"/>
        <v>2200</v>
      </c>
    </row>
    <row r="163" spans="1:5" s="11" customFormat="1" ht="18" customHeight="1">
      <c r="A163" s="62">
        <v>465112</v>
      </c>
      <c r="B163" s="59" t="s">
        <v>172</v>
      </c>
      <c r="C163" s="85">
        <v>2200</v>
      </c>
      <c r="D163" s="81">
        <v>0</v>
      </c>
      <c r="E163" s="99">
        <f t="shared" si="3"/>
        <v>2200</v>
      </c>
    </row>
    <row r="164" spans="1:5" s="11" customFormat="1" ht="18" customHeight="1">
      <c r="A164" s="65">
        <v>48</v>
      </c>
      <c r="B164" s="61" t="s">
        <v>173</v>
      </c>
      <c r="C164" s="84">
        <v>2300</v>
      </c>
      <c r="D164" s="82">
        <f>D165</f>
        <v>0</v>
      </c>
      <c r="E164" s="100">
        <f t="shared" si="3"/>
        <v>2300</v>
      </c>
    </row>
    <row r="165" spans="1:5" s="12" customFormat="1" ht="18" customHeight="1">
      <c r="A165" s="60">
        <v>482</v>
      </c>
      <c r="B165" s="61" t="s">
        <v>234</v>
      </c>
      <c r="C165" s="84">
        <v>1800</v>
      </c>
      <c r="D165" s="82">
        <f>D166+D167+D168+D169+D170+D171</f>
        <v>0</v>
      </c>
      <c r="E165" s="100">
        <f t="shared" si="3"/>
        <v>1800</v>
      </c>
    </row>
    <row r="166" spans="1:5" s="12" customFormat="1" ht="18" customHeight="1">
      <c r="A166" s="62">
        <v>482141</v>
      </c>
      <c r="B166" s="59" t="s">
        <v>174</v>
      </c>
      <c r="C166" s="85">
        <v>100</v>
      </c>
      <c r="D166" s="81">
        <v>0</v>
      </c>
      <c r="E166" s="99">
        <f t="shared" si="3"/>
        <v>100</v>
      </c>
    </row>
    <row r="167" spans="1:5" s="11" customFormat="1" ht="18" customHeight="1">
      <c r="A167" s="62">
        <v>482211</v>
      </c>
      <c r="B167" s="59" t="s">
        <v>175</v>
      </c>
      <c r="C167" s="85">
        <v>450</v>
      </c>
      <c r="D167" s="81">
        <v>0</v>
      </c>
      <c r="E167" s="99">
        <f t="shared" si="3"/>
        <v>450</v>
      </c>
    </row>
    <row r="168" spans="1:5" s="11" customFormat="1" ht="18" customHeight="1">
      <c r="A168" s="62">
        <v>482241</v>
      </c>
      <c r="B168" s="59" t="s">
        <v>176</v>
      </c>
      <c r="C168" s="85">
        <v>100</v>
      </c>
      <c r="D168" s="81">
        <v>0</v>
      </c>
      <c r="E168" s="99">
        <f t="shared" si="3"/>
        <v>100</v>
      </c>
    </row>
    <row r="169" spans="1:5" s="11" customFormat="1" ht="18" customHeight="1">
      <c r="A169" s="58">
        <v>482251</v>
      </c>
      <c r="B169" s="59" t="s">
        <v>177</v>
      </c>
      <c r="C169" s="85">
        <v>800</v>
      </c>
      <c r="D169" s="81">
        <v>0</v>
      </c>
      <c r="E169" s="99">
        <f t="shared" si="3"/>
        <v>800</v>
      </c>
    </row>
    <row r="170" spans="1:5" s="11" customFormat="1" ht="18" customHeight="1">
      <c r="A170" s="58">
        <v>482294</v>
      </c>
      <c r="B170" s="59" t="s">
        <v>178</v>
      </c>
      <c r="C170" s="85">
        <v>300</v>
      </c>
      <c r="D170" s="81">
        <v>0</v>
      </c>
      <c r="E170" s="99">
        <f t="shared" si="3"/>
        <v>300</v>
      </c>
    </row>
    <row r="171" spans="1:5" s="11" customFormat="1" ht="18" customHeight="1">
      <c r="A171" s="58">
        <v>482341</v>
      </c>
      <c r="B171" s="59" t="s">
        <v>179</v>
      </c>
      <c r="C171" s="85">
        <v>50</v>
      </c>
      <c r="D171" s="81">
        <v>0</v>
      </c>
      <c r="E171" s="99">
        <f t="shared" si="3"/>
        <v>50</v>
      </c>
    </row>
    <row r="172" spans="1:5" s="11" customFormat="1" ht="18" customHeight="1">
      <c r="A172" s="65">
        <v>483</v>
      </c>
      <c r="B172" s="68" t="s">
        <v>213</v>
      </c>
      <c r="C172" s="84">
        <v>500</v>
      </c>
      <c r="D172" s="82">
        <f>D173+D174+D175</f>
        <v>0</v>
      </c>
      <c r="E172" s="100">
        <f t="shared" si="3"/>
        <v>500</v>
      </c>
    </row>
    <row r="173" spans="1:5" s="12" customFormat="1" ht="18" customHeight="1">
      <c r="A173" s="58">
        <v>483111</v>
      </c>
      <c r="B173" s="59" t="s">
        <v>180</v>
      </c>
      <c r="C173" s="85">
        <v>100</v>
      </c>
      <c r="D173" s="81">
        <v>0</v>
      </c>
      <c r="E173" s="99">
        <f t="shared" si="3"/>
        <v>100</v>
      </c>
    </row>
    <row r="174" spans="1:5" s="11" customFormat="1" ht="18" customHeight="1">
      <c r="A174" s="58">
        <v>483112</v>
      </c>
      <c r="B174" s="59" t="s">
        <v>181</v>
      </c>
      <c r="C174" s="85">
        <v>400</v>
      </c>
      <c r="D174" s="81">
        <v>0</v>
      </c>
      <c r="E174" s="99">
        <f t="shared" si="3"/>
        <v>400</v>
      </c>
    </row>
    <row r="175" spans="1:5" s="11" customFormat="1" ht="18" customHeight="1">
      <c r="A175" s="58">
        <v>483113</v>
      </c>
      <c r="B175" s="59" t="s">
        <v>182</v>
      </c>
      <c r="C175" s="85">
        <v>0</v>
      </c>
      <c r="D175" s="81">
        <v>0</v>
      </c>
      <c r="E175" s="99">
        <f t="shared" si="3"/>
        <v>0</v>
      </c>
    </row>
    <row r="176" spans="1:5" s="11" customFormat="1" ht="18" customHeight="1">
      <c r="A176" s="18">
        <v>5</v>
      </c>
      <c r="B176" s="19" t="s">
        <v>183</v>
      </c>
      <c r="C176" s="24">
        <v>11082</v>
      </c>
      <c r="D176" s="82">
        <f>D177</f>
        <v>8760</v>
      </c>
      <c r="E176" s="100">
        <f t="shared" si="3"/>
        <v>19842</v>
      </c>
    </row>
    <row r="177" spans="1:5" s="12" customFormat="1" ht="18" customHeight="1">
      <c r="A177" s="60">
        <v>51</v>
      </c>
      <c r="B177" s="61" t="s">
        <v>184</v>
      </c>
      <c r="C177" s="84">
        <v>11082</v>
      </c>
      <c r="D177" s="82">
        <f>D178+D192</f>
        <v>8760</v>
      </c>
      <c r="E177" s="100">
        <f t="shared" si="3"/>
        <v>19842</v>
      </c>
    </row>
    <row r="178" spans="1:5" s="11" customFormat="1" ht="18" customHeight="1">
      <c r="A178" s="60">
        <v>512</v>
      </c>
      <c r="B178" s="61" t="s">
        <v>185</v>
      </c>
      <c r="C178" s="84">
        <v>10242</v>
      </c>
      <c r="D178" s="82">
        <f>D179+D180+D181+D182+D183+D184+D185+D186+D187+D188+D189+D190+D191</f>
        <v>5160</v>
      </c>
      <c r="E178" s="100">
        <f t="shared" si="3"/>
        <v>15402</v>
      </c>
    </row>
    <row r="179" spans="1:5" s="11" customFormat="1" ht="18" customHeight="1">
      <c r="A179" s="58">
        <v>512211</v>
      </c>
      <c r="B179" s="59" t="s">
        <v>186</v>
      </c>
      <c r="C179" s="85">
        <v>1188</v>
      </c>
      <c r="D179" s="81">
        <v>0</v>
      </c>
      <c r="E179" s="99">
        <f t="shared" si="3"/>
        <v>1188</v>
      </c>
    </row>
    <row r="180" spans="1:5" s="11" customFormat="1" ht="18" customHeight="1">
      <c r="A180" s="58">
        <v>512212</v>
      </c>
      <c r="B180" s="59" t="s">
        <v>242</v>
      </c>
      <c r="C180" s="85">
        <v>260</v>
      </c>
      <c r="D180" s="81">
        <v>600</v>
      </c>
      <c r="E180" s="99">
        <f t="shared" si="3"/>
        <v>860</v>
      </c>
    </row>
    <row r="181" spans="1:5" s="11" customFormat="1" ht="18" customHeight="1">
      <c r="A181" s="58">
        <v>512221</v>
      </c>
      <c r="B181" s="59" t="s">
        <v>187</v>
      </c>
      <c r="C181" s="85">
        <v>3960</v>
      </c>
      <c r="D181" s="81">
        <v>4320</v>
      </c>
      <c r="E181" s="99">
        <f t="shared" si="3"/>
        <v>8280</v>
      </c>
    </row>
    <row r="182" spans="1:5" s="11" customFormat="1" ht="18" customHeight="1">
      <c r="A182" s="58">
        <v>512222</v>
      </c>
      <c r="B182" s="59" t="s">
        <v>188</v>
      </c>
      <c r="C182" s="85">
        <v>960</v>
      </c>
      <c r="D182" s="81">
        <v>0</v>
      </c>
      <c r="E182" s="99">
        <f t="shared" si="3"/>
        <v>960</v>
      </c>
    </row>
    <row r="183" spans="1:5" s="11" customFormat="1" ht="18" customHeight="1">
      <c r="A183" s="58">
        <v>512231</v>
      </c>
      <c r="B183" s="59" t="s">
        <v>189</v>
      </c>
      <c r="C183" s="85">
        <v>96</v>
      </c>
      <c r="D183" s="81">
        <v>0</v>
      </c>
      <c r="E183" s="99">
        <f t="shared" si="3"/>
        <v>96</v>
      </c>
    </row>
    <row r="184" spans="1:5" s="11" customFormat="1" ht="18" customHeight="1">
      <c r="A184" s="58">
        <v>512232</v>
      </c>
      <c r="B184" s="59" t="s">
        <v>190</v>
      </c>
      <c r="C184" s="85">
        <v>50</v>
      </c>
      <c r="D184" s="81">
        <v>0</v>
      </c>
      <c r="E184" s="99">
        <f t="shared" si="3"/>
        <v>50</v>
      </c>
    </row>
    <row r="185" spans="1:5" s="11" customFormat="1" ht="18" customHeight="1">
      <c r="A185" s="58">
        <v>512251</v>
      </c>
      <c r="B185" s="59" t="s">
        <v>191</v>
      </c>
      <c r="C185" s="85">
        <v>780</v>
      </c>
      <c r="D185" s="81">
        <v>0</v>
      </c>
      <c r="E185" s="99">
        <f t="shared" si="3"/>
        <v>780</v>
      </c>
    </row>
    <row r="186" spans="1:5" s="11" customFormat="1" ht="18" customHeight="1">
      <c r="A186" s="58">
        <v>5122511</v>
      </c>
      <c r="B186" s="64" t="s">
        <v>192</v>
      </c>
      <c r="C186" s="85">
        <v>948</v>
      </c>
      <c r="D186" s="81">
        <v>240</v>
      </c>
      <c r="E186" s="99">
        <f t="shared" si="3"/>
        <v>1188</v>
      </c>
    </row>
    <row r="187" spans="1:5" s="11" customFormat="1" ht="18.75" customHeight="1">
      <c r="A187" s="58">
        <v>512411</v>
      </c>
      <c r="B187" s="64" t="s">
        <v>193</v>
      </c>
      <c r="C187" s="85">
        <v>240</v>
      </c>
      <c r="D187" s="81">
        <v>0</v>
      </c>
      <c r="E187" s="99">
        <f t="shared" si="3"/>
        <v>240</v>
      </c>
    </row>
    <row r="188" spans="1:5" s="11" customFormat="1" ht="18" customHeight="1">
      <c r="A188" s="58">
        <v>512511</v>
      </c>
      <c r="B188" s="59" t="s">
        <v>194</v>
      </c>
      <c r="C188" s="85">
        <v>200</v>
      </c>
      <c r="D188" s="81">
        <v>0</v>
      </c>
      <c r="E188" s="99">
        <f t="shared" si="3"/>
        <v>200</v>
      </c>
    </row>
    <row r="189" spans="1:5" s="11" customFormat="1" ht="18" customHeight="1">
      <c r="A189" s="58">
        <v>512521</v>
      </c>
      <c r="B189" s="59" t="s">
        <v>195</v>
      </c>
      <c r="C189" s="85">
        <v>960</v>
      </c>
      <c r="D189" s="81">
        <v>0</v>
      </c>
      <c r="E189" s="99">
        <f t="shared" si="3"/>
        <v>960</v>
      </c>
    </row>
    <row r="190" spans="1:5" s="11" customFormat="1" ht="18" customHeight="1">
      <c r="A190" s="58">
        <v>512531</v>
      </c>
      <c r="B190" s="63" t="s">
        <v>196</v>
      </c>
      <c r="C190" s="85">
        <v>300</v>
      </c>
      <c r="D190" s="81">
        <v>0</v>
      </c>
      <c r="E190" s="99">
        <f t="shared" si="3"/>
        <v>300</v>
      </c>
    </row>
    <row r="191" spans="1:5" s="11" customFormat="1" ht="18" customHeight="1">
      <c r="A191" s="58">
        <v>512811</v>
      </c>
      <c r="B191" s="63" t="s">
        <v>197</v>
      </c>
      <c r="C191" s="85">
        <v>300</v>
      </c>
      <c r="D191" s="81">
        <v>0</v>
      </c>
      <c r="E191" s="99">
        <f t="shared" si="3"/>
        <v>300</v>
      </c>
    </row>
    <row r="192" spans="1:5" s="11" customFormat="1" ht="18" customHeight="1">
      <c r="A192" s="60">
        <v>515</v>
      </c>
      <c r="B192" s="68" t="s">
        <v>198</v>
      </c>
      <c r="C192" s="84">
        <v>840</v>
      </c>
      <c r="D192" s="82">
        <f>D193</f>
        <v>3600</v>
      </c>
      <c r="E192" s="100">
        <f t="shared" si="3"/>
        <v>4440</v>
      </c>
    </row>
    <row r="193" spans="1:5" s="11" customFormat="1" ht="18" customHeight="1">
      <c r="A193" s="69">
        <v>515111</v>
      </c>
      <c r="B193" s="70" t="s">
        <v>199</v>
      </c>
      <c r="C193" s="85">
        <v>840</v>
      </c>
      <c r="D193" s="81">
        <v>3600</v>
      </c>
      <c r="E193" s="99">
        <f t="shared" si="3"/>
        <v>4440</v>
      </c>
    </row>
    <row r="194" spans="1:5" s="12" customFormat="1" ht="18" customHeight="1" thickBot="1">
      <c r="A194" s="20"/>
      <c r="B194" s="71" t="s">
        <v>200</v>
      </c>
      <c r="C194" s="72">
        <v>3589989</v>
      </c>
      <c r="D194" s="101">
        <f>D176+D2</f>
        <v>36926</v>
      </c>
      <c r="E194" s="102">
        <f t="shared" si="3"/>
        <v>3626915</v>
      </c>
    </row>
    <row r="195" spans="1:5" ht="18.75" customHeight="1">
      <c r="A195" s="29"/>
      <c r="B195" s="30"/>
      <c r="C195" s="31"/>
      <c r="D195" s="32"/>
      <c r="E195" s="32"/>
    </row>
    <row r="196" spans="1:5" ht="18" customHeight="1">
      <c r="A196" s="30"/>
      <c r="B196" s="30"/>
      <c r="C196" s="31"/>
      <c r="D196" s="32"/>
      <c r="E196" s="32"/>
    </row>
    <row r="197" spans="1:6" ht="30.75" customHeight="1">
      <c r="A197" s="30"/>
      <c r="B197" s="108" t="s">
        <v>246</v>
      </c>
      <c r="C197" s="108"/>
      <c r="D197" s="106"/>
      <c r="E197" s="32"/>
      <c r="F197"/>
    </row>
    <row r="198" spans="1:6" ht="17.25" customHeight="1">
      <c r="A198" s="30"/>
      <c r="B198" s="103"/>
      <c r="C198" s="105" t="s">
        <v>247</v>
      </c>
      <c r="D198" s="107"/>
      <c r="E198" s="32"/>
      <c r="F198"/>
    </row>
    <row r="199" spans="1:6" ht="15.75" customHeight="1">
      <c r="A199" s="29"/>
      <c r="B199" s="14"/>
      <c r="C199" s="104"/>
      <c r="D199" s="106"/>
      <c r="E199" s="32"/>
      <c r="F199"/>
    </row>
    <row r="200" spans="1:6" ht="18.75" customHeight="1">
      <c r="A200" s="30"/>
      <c r="B200" s="109" t="s">
        <v>248</v>
      </c>
      <c r="C200" s="109"/>
      <c r="D200" s="109"/>
      <c r="E200" s="32"/>
      <c r="F200"/>
    </row>
    <row r="201" spans="1:6" ht="18.75" customHeight="1">
      <c r="A201" s="30"/>
      <c r="B201" s="30"/>
      <c r="C201" s="31"/>
      <c r="D201" s="32"/>
      <c r="E201" s="32"/>
      <c r="F201"/>
    </row>
    <row r="202" spans="1:7" ht="18" customHeight="1">
      <c r="A202" s="33"/>
      <c r="B202" s="27"/>
      <c r="C202" s="30"/>
      <c r="D202" s="30"/>
      <c r="E202" s="30"/>
      <c r="F202"/>
      <c r="G202"/>
    </row>
    <row r="203" spans="1:7" ht="18" customHeight="1">
      <c r="A203" s="13"/>
      <c r="B203" s="27"/>
      <c r="C203" s="28"/>
      <c r="D203" s="28"/>
      <c r="E203"/>
      <c r="F203"/>
      <c r="G203"/>
    </row>
    <row r="204" spans="1:7" ht="15" customHeight="1">
      <c r="A204" s="13"/>
      <c r="B204" s="26"/>
      <c r="C204" s="28"/>
      <c r="D204" s="28"/>
      <c r="E204"/>
      <c r="F204"/>
      <c r="G204"/>
    </row>
    <row r="205" spans="1:7" ht="18" customHeight="1">
      <c r="A205" s="13"/>
      <c r="B205" s="26"/>
      <c r="C205" s="28"/>
      <c r="D205" s="28"/>
      <c r="E205"/>
      <c r="F205"/>
      <c r="G205"/>
    </row>
    <row r="206" spans="1:7" ht="18" customHeight="1">
      <c r="A206" s="13"/>
      <c r="B206" s="26"/>
      <c r="C206" s="28"/>
      <c r="D206" s="28"/>
      <c r="E206"/>
      <c r="F206"/>
      <c r="G206"/>
    </row>
    <row r="207" spans="1:7" ht="18" customHeight="1">
      <c r="A207" s="13"/>
      <c r="B207" s="26"/>
      <c r="C207" s="28"/>
      <c r="D207" s="28"/>
      <c r="E207"/>
      <c r="F207"/>
      <c r="G207"/>
    </row>
    <row r="208" spans="1:7" ht="18" customHeight="1">
      <c r="A208" s="13"/>
      <c r="B208" s="27"/>
      <c r="C208" s="28"/>
      <c r="D208" s="28"/>
      <c r="E208" s="25"/>
      <c r="F208"/>
      <c r="G208"/>
    </row>
    <row r="209" spans="1:7" ht="18" customHeight="1">
      <c r="A209" s="13"/>
      <c r="B209" s="25"/>
      <c r="C209"/>
      <c r="D209"/>
      <c r="E209"/>
      <c r="F209"/>
      <c r="G209"/>
    </row>
    <row r="210" spans="1:2" ht="18" customHeight="1">
      <c r="A210" s="13"/>
      <c r="B210" s="14"/>
    </row>
    <row r="211" spans="1:2" ht="18" customHeight="1">
      <c r="A211" s="13"/>
      <c r="B211" s="14"/>
    </row>
    <row r="212" spans="1:2" ht="18" customHeight="1">
      <c r="A212" s="8"/>
      <c r="B212" s="8"/>
    </row>
    <row r="213" spans="1:2" ht="18" customHeight="1">
      <c r="A213" s="8"/>
      <c r="B213" s="8"/>
    </row>
  </sheetData>
  <sheetProtection selectLockedCells="1" selectUnlockedCells="1"/>
  <mergeCells count="2">
    <mergeCell ref="B197:C197"/>
    <mergeCell ref="B200:D200"/>
  </mergeCells>
  <printOptions/>
  <pageMargins left="0.7875" right="0.7875" top="1.025" bottom="1.025" header="0.7875" footer="0.7875"/>
  <pageSetup fitToHeight="0" fitToWidth="1" horizontalDpi="600" verticalDpi="600" orientation="portrait" scale="5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Moric</cp:lastModifiedBy>
  <cp:lastPrinted>2022-06-06T13:09:27Z</cp:lastPrinted>
  <dcterms:created xsi:type="dcterms:W3CDTF">2020-07-29T11:59:39Z</dcterms:created>
  <dcterms:modified xsi:type="dcterms:W3CDTF">2022-06-06T13:09:35Z</dcterms:modified>
  <cp:category/>
  <cp:version/>
  <cp:contentType/>
  <cp:contentStatus/>
</cp:coreProperties>
</file>